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4795" windowHeight="10815"/>
  </bookViews>
  <sheets>
    <sheet name="Раскрытие информации " sheetId="1" r:id="rId1"/>
  </sheets>
  <definedNames>
    <definedName name="_xlnm.Print_Area" localSheetId="0">'Раскрытие информации '!$A$1:$S$32</definedName>
  </definedNames>
  <calcPr calcId="145621"/>
</workbook>
</file>

<file path=xl/calcChain.xml><?xml version="1.0" encoding="utf-8"?>
<calcChain xmlns="http://schemas.openxmlformats.org/spreadsheetml/2006/main">
  <c r="J18" i="1" l="1"/>
  <c r="F18" i="1"/>
  <c r="C18" i="1" l="1"/>
  <c r="A26" i="1" l="1"/>
  <c r="A27" i="1"/>
  <c r="A28" i="1" s="1"/>
  <c r="A29" i="1" s="1"/>
  <c r="A30" i="1" s="1"/>
  <c r="A16" i="1"/>
  <c r="C29" i="1" l="1"/>
  <c r="C28" i="1" l="1"/>
  <c r="C27" i="1" l="1"/>
  <c r="C26" i="1" l="1"/>
  <c r="C25" i="1" l="1"/>
  <c r="C19" i="1" l="1"/>
  <c r="C23" i="1" l="1"/>
  <c r="C24" i="1"/>
  <c r="C20" i="1" l="1"/>
  <c r="C17" i="1"/>
  <c r="C13" i="1"/>
  <c r="C8" i="1"/>
  <c r="O31" i="1"/>
  <c r="N31" i="1"/>
  <c r="M31" i="1"/>
  <c r="A8" i="1"/>
  <c r="A9" i="1" s="1"/>
  <c r="A10" i="1" s="1"/>
  <c r="A11" i="1" s="1"/>
  <c r="A12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A24" i="1" s="1"/>
  <c r="A25" i="1" s="1"/>
  <c r="S31" i="1"/>
  <c r="R31" i="1"/>
  <c r="Q31" i="1"/>
  <c r="P31" i="1"/>
  <c r="L31" i="1"/>
  <c r="K31" i="1"/>
  <c r="J31" i="1"/>
  <c r="I31" i="1"/>
  <c r="H31" i="1"/>
  <c r="G31" i="1"/>
  <c r="C7" i="1" l="1"/>
  <c r="C14" i="1"/>
  <c r="C16" i="1"/>
  <c r="C21" i="1"/>
  <c r="C22" i="1"/>
  <c r="E31" i="1"/>
  <c r="C10" i="1"/>
  <c r="D31" i="1"/>
  <c r="F31" i="1"/>
  <c r="C12" i="1"/>
  <c r="C6" i="1"/>
  <c r="C9" i="1"/>
  <c r="C11" i="1"/>
  <c r="C15" i="1"/>
  <c r="C30" i="1"/>
  <c r="C31" i="1" l="1"/>
</calcChain>
</file>

<file path=xl/sharedStrings.xml><?xml version="1.0" encoding="utf-8"?>
<sst xmlns="http://schemas.openxmlformats.org/spreadsheetml/2006/main" count="51" uniqueCount="38">
  <si>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</si>
  <si>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</si>
  <si>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</si>
  <si>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</si>
  <si>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</si>
  <si>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</si>
  <si>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</si>
  <si>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</si>
  <si>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</si>
  <si>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</si>
  <si>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</si>
  <si>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</si>
  <si>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ФГУП "Уральский электромеханический завод"</t>
  </si>
  <si>
    <t>ФГАОУ ВПО УрФУ имени первого Президента России Б.Н. Ельцина</t>
  </si>
  <si>
    <t>ОАО "НИЗМК"</t>
  </si>
  <si>
    <t>ООО "УК Новая территория""</t>
  </si>
  <si>
    <t>ООО "Энергошаля"</t>
  </si>
  <si>
    <t>ООО "Концерн "Уральский текстиль"</t>
  </si>
  <si>
    <t>ОАО "Объединенная Энергетическая Компания"</t>
  </si>
  <si>
    <t>ООО "Инвестиционная корпорация "Капитал"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</si>
  <si>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</si>
  <si>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</si>
  <si>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</si>
  <si>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</si>
  <si>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</si>
  <si>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</si>
  <si>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</si>
  <si>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</si>
  <si>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</si>
  <si>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</si>
  <si>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ООО "ПСК "Урал"</t>
  </si>
  <si>
    <t>АО "Уралхиммаш"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</si>
  <si>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</si>
  <si>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</si>
  <si>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</si>
  <si>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</si>
  <si>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</si>
  <si>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Декабрь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</si>
</sst>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7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32</v>
      </c>
      <c r="R2" s="4"/>
      <c r="S2" s="27" t="s">
        <v>37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33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28</v>
      </c>
      <c r="C6" s="10">
        <f>SUM(D6:G6)</f>
        <v>518134.73386999994</v>
      </c>
      <c r="D6" s="11">
        <v>230823.80000000002</v>
      </c>
      <c r="E6" s="11">
        <v>10732.634</v>
      </c>
      <c r="F6" s="11">
        <v>122025.93498000002</v>
      </c>
      <c r="G6" s="11">
        <v>154552.36488999991</v>
      </c>
      <c r="H6" s="11">
        <v>135396.788</v>
      </c>
      <c r="I6" s="11">
        <v>10647.829</v>
      </c>
      <c r="J6" s="11">
        <v>86136.205980000042</v>
      </c>
      <c r="K6" s="11">
        <v>38487.340689999888</v>
      </c>
      <c r="L6" s="13">
        <v>95096.596999999994</v>
      </c>
      <c r="M6" s="14">
        <v>0</v>
      </c>
      <c r="N6" s="14">
        <v>0</v>
      </c>
      <c r="O6" s="14">
        <v>0</v>
      </c>
      <c r="P6" s="11">
        <v>330.41500000000002</v>
      </c>
      <c r="Q6" s="11">
        <v>84.804999999999993</v>
      </c>
      <c r="R6" s="11">
        <v>35889.728999999985</v>
      </c>
      <c r="S6" s="11">
        <v>116065.02420000003</v>
      </c>
    </row>
    <row r="7" spans="1:19" s="7" customFormat="1" ht="25.5" customHeight="1">
      <c r="A7" s="8">
        <v>2</v>
      </c>
      <c r="B7" s="9" t="s">
        <v>26</v>
      </c>
      <c r="C7" s="10">
        <f t="shared" ref="C7:C21" si="0">SUM(D7:G7)</f>
        <v>2455.5450000000001</v>
      </c>
      <c r="D7" s="12">
        <v>0</v>
      </c>
      <c r="E7" s="12">
        <v>0</v>
      </c>
      <c r="F7" s="11">
        <v>1323.6650000000002</v>
      </c>
      <c r="G7" s="11">
        <v>1131.8800000000001</v>
      </c>
      <c r="H7" s="14">
        <v>0</v>
      </c>
      <c r="I7" s="14">
        <v>0</v>
      </c>
      <c r="J7" s="13">
        <v>904.0680000000001</v>
      </c>
      <c r="K7" s="13">
        <v>722.11500000000012</v>
      </c>
      <c r="L7" s="14">
        <v>0</v>
      </c>
      <c r="M7" s="14">
        <v>0</v>
      </c>
      <c r="N7" s="13">
        <v>249.07799999999997</v>
      </c>
      <c r="O7" s="14">
        <v>0</v>
      </c>
      <c r="P7" s="14">
        <v>0</v>
      </c>
      <c r="Q7" s="14">
        <v>0</v>
      </c>
      <c r="R7" s="13">
        <v>170.51900000000001</v>
      </c>
      <c r="S7" s="13">
        <v>409.76500000000004</v>
      </c>
    </row>
    <row r="8" spans="1:19" s="7" customFormat="1" ht="25.5" customHeight="1">
      <c r="A8" s="8">
        <f t="shared" ref="A8:A30" si="1">A7+1</f>
        <v>3</v>
      </c>
      <c r="B8" s="9" t="s">
        <v>10</v>
      </c>
      <c r="C8" s="10">
        <f t="shared" si="0"/>
        <v>4273.0710000000008</v>
      </c>
      <c r="D8" s="11">
        <v>2442.2080000000001</v>
      </c>
      <c r="E8" s="12">
        <v>0</v>
      </c>
      <c r="F8" s="11">
        <v>910.46799999999985</v>
      </c>
      <c r="G8" s="11">
        <v>920.39500000000066</v>
      </c>
      <c r="H8" s="13">
        <v>2293.42</v>
      </c>
      <c r="I8" s="14">
        <v>0</v>
      </c>
      <c r="J8" s="13">
        <v>828.16199999999981</v>
      </c>
      <c r="K8" s="13">
        <v>225.05600000000035</v>
      </c>
      <c r="L8" s="13">
        <v>148.78800000000001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82.305999999999997</v>
      </c>
      <c r="S8" s="13">
        <v>695.33900000000028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1601.3629999999998</v>
      </c>
      <c r="D9" s="11">
        <v>174.78800000000001</v>
      </c>
      <c r="E9" s="12">
        <v>0</v>
      </c>
      <c r="F9" s="11">
        <v>189.83700000000002</v>
      </c>
      <c r="G9" s="11">
        <v>1236.7379999999998</v>
      </c>
      <c r="H9" s="13">
        <v>72.12</v>
      </c>
      <c r="I9" s="14">
        <v>0</v>
      </c>
      <c r="J9" s="13">
        <v>137.40600000000001</v>
      </c>
      <c r="K9" s="13">
        <v>213.39599999999962</v>
      </c>
      <c r="L9" s="13">
        <v>102.66799999999999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52.431000000000004</v>
      </c>
      <c r="S9" s="13">
        <v>1023.3420000000002</v>
      </c>
    </row>
    <row r="10" spans="1:19" s="7" customFormat="1" ht="25.5" customHeight="1">
      <c r="A10" s="8">
        <f t="shared" si="1"/>
        <v>5</v>
      </c>
      <c r="B10" s="15" t="s">
        <v>12</v>
      </c>
      <c r="C10" s="10">
        <f t="shared" si="0"/>
        <v>454.63100000000009</v>
      </c>
      <c r="D10" s="12">
        <v>0</v>
      </c>
      <c r="E10" s="12">
        <v>0</v>
      </c>
      <c r="F10" s="11">
        <v>387.90600000000006</v>
      </c>
      <c r="G10" s="11">
        <v>66.724999999999994</v>
      </c>
      <c r="H10" s="14">
        <v>0</v>
      </c>
      <c r="I10" s="14">
        <v>0</v>
      </c>
      <c r="J10" s="13">
        <v>387.90600000000006</v>
      </c>
      <c r="K10" s="13">
        <v>43.818999999999996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3">
        <v>22.905999999999999</v>
      </c>
    </row>
    <row r="11" spans="1:19" s="7" customFormat="1" ht="25.5" customHeight="1">
      <c r="A11" s="8">
        <f t="shared" si="1"/>
        <v>6</v>
      </c>
      <c r="B11" s="15" t="s">
        <v>23</v>
      </c>
      <c r="C11" s="10">
        <f t="shared" si="0"/>
        <v>1864.8049999999998</v>
      </c>
      <c r="D11" s="11">
        <v>1612.1299999999999</v>
      </c>
      <c r="E11" s="12">
        <v>0</v>
      </c>
      <c r="F11" s="11">
        <v>102.42099999999999</v>
      </c>
      <c r="G11" s="11">
        <v>150.25399999999999</v>
      </c>
      <c r="H11" s="13">
        <v>1562.2149999999999</v>
      </c>
      <c r="I11" s="14">
        <v>0</v>
      </c>
      <c r="J11" s="13">
        <v>102.42099999999999</v>
      </c>
      <c r="K11" s="13">
        <v>94.930999999999997</v>
      </c>
      <c r="L11" s="13">
        <v>49.914999999999999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3">
        <v>55.322999999999993</v>
      </c>
    </row>
    <row r="12" spans="1:19" s="7" customFormat="1" ht="25.5" customHeight="1">
      <c r="A12" s="8">
        <f t="shared" si="1"/>
        <v>7</v>
      </c>
      <c r="B12" s="9" t="s">
        <v>17</v>
      </c>
      <c r="C12" s="10">
        <f t="shared" si="0"/>
        <v>1918.8060000000003</v>
      </c>
      <c r="D12" s="11">
        <v>842.79300000000001</v>
      </c>
      <c r="E12" s="12">
        <v>0</v>
      </c>
      <c r="F12" s="11">
        <v>1043.3670000000002</v>
      </c>
      <c r="G12" s="11">
        <v>32.646000000000001</v>
      </c>
      <c r="H12" s="13">
        <v>771.21799999999996</v>
      </c>
      <c r="I12" s="14">
        <v>0</v>
      </c>
      <c r="J12" s="13">
        <v>1043.3670000000002</v>
      </c>
      <c r="K12" s="13">
        <v>30.131</v>
      </c>
      <c r="L12" s="13">
        <v>71.575000000000003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5">
        <v>0</v>
      </c>
      <c r="S12" s="13">
        <v>2.5150000000000001</v>
      </c>
    </row>
    <row r="13" spans="1:19" s="7" customFormat="1" ht="25.5" customHeight="1">
      <c r="A13" s="8">
        <f t="shared" si="1"/>
        <v>8</v>
      </c>
      <c r="B13" s="9" t="s">
        <v>20</v>
      </c>
      <c r="C13" s="10">
        <f t="shared" si="0"/>
        <v>216.27199999999996</v>
      </c>
      <c r="D13" s="12">
        <v>0</v>
      </c>
      <c r="E13" s="12">
        <v>0</v>
      </c>
      <c r="F13" s="11">
        <v>193.32099999999997</v>
      </c>
      <c r="G13" s="11">
        <v>22.951000000000001</v>
      </c>
      <c r="H13" s="14">
        <v>0</v>
      </c>
      <c r="I13" s="14">
        <v>0</v>
      </c>
      <c r="J13" s="13">
        <v>193.32099999999997</v>
      </c>
      <c r="K13" s="13">
        <v>20.37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25">
        <v>0</v>
      </c>
      <c r="S13" s="13">
        <v>2.581</v>
      </c>
    </row>
    <row r="14" spans="1:19" s="7" customFormat="1" ht="25.5" customHeight="1">
      <c r="A14" s="8">
        <f t="shared" si="1"/>
        <v>9</v>
      </c>
      <c r="B14" s="15" t="s">
        <v>13</v>
      </c>
      <c r="C14" s="10">
        <f>SUM(D14:G14)</f>
        <v>8295.61</v>
      </c>
      <c r="D14" s="11">
        <v>961.34199999999998</v>
      </c>
      <c r="E14" s="11">
        <v>394.82799999999997</v>
      </c>
      <c r="F14" s="11">
        <v>2489.8210000000004</v>
      </c>
      <c r="G14" s="11">
        <v>4449.6190000000006</v>
      </c>
      <c r="H14" s="14">
        <v>0</v>
      </c>
      <c r="I14" s="13">
        <v>394.82799999999997</v>
      </c>
      <c r="J14" s="13">
        <v>2489.8210000000004</v>
      </c>
      <c r="K14" s="13">
        <v>2329.9659999999999</v>
      </c>
      <c r="L14" s="13">
        <v>961.34199999999998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25">
        <v>0</v>
      </c>
      <c r="S14" s="13">
        <v>2119.6530000000007</v>
      </c>
    </row>
    <row r="15" spans="1:19" s="7" customFormat="1" ht="25.5" customHeight="1">
      <c r="A15" s="8">
        <f t="shared" si="1"/>
        <v>10</v>
      </c>
      <c r="B15" s="15" t="s">
        <v>25</v>
      </c>
      <c r="C15" s="10">
        <f t="shared" si="0"/>
        <v>10357.658000000007</v>
      </c>
      <c r="D15" s="11">
        <v>1274.6010000000001</v>
      </c>
      <c r="E15" s="12">
        <v>0</v>
      </c>
      <c r="F15" s="11">
        <v>3262.7700000000009</v>
      </c>
      <c r="G15" s="11">
        <v>5820.2870000000048</v>
      </c>
      <c r="H15" s="14">
        <v>0</v>
      </c>
      <c r="I15" s="14">
        <v>0</v>
      </c>
      <c r="J15" s="13">
        <v>3134.9710000000009</v>
      </c>
      <c r="K15" s="13">
        <v>995.44500000000698</v>
      </c>
      <c r="L15" s="13">
        <v>1274.6010000000001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26">
        <v>127.79899999999999</v>
      </c>
      <c r="S15" s="13">
        <v>4824.8419999999978</v>
      </c>
    </row>
    <row r="16" spans="1:19" s="7" customFormat="1" ht="25.5" customHeight="1">
      <c r="A16" s="8">
        <f>A15+1</f>
        <v>11</v>
      </c>
      <c r="B16" s="15" t="s">
        <v>35</v>
      </c>
      <c r="C16" s="10">
        <f t="shared" si="0"/>
        <v>894.02799999999979</v>
      </c>
      <c r="D16" s="12">
        <v>0</v>
      </c>
      <c r="E16" s="11">
        <v>51.92</v>
      </c>
      <c r="F16" s="11">
        <v>402.99099999999999</v>
      </c>
      <c r="G16" s="11">
        <v>439.11699999999985</v>
      </c>
      <c r="H16" s="14">
        <v>0</v>
      </c>
      <c r="I16" s="14">
        <v>0</v>
      </c>
      <c r="J16" s="13">
        <v>169.76899999999998</v>
      </c>
      <c r="K16" s="13">
        <v>177.02899999999988</v>
      </c>
      <c r="L16" s="14">
        <v>0</v>
      </c>
      <c r="M16" s="13">
        <v>51.92</v>
      </c>
      <c r="N16" s="14">
        <v>0</v>
      </c>
      <c r="O16" s="14">
        <v>0</v>
      </c>
      <c r="P16" s="14">
        <v>0</v>
      </c>
      <c r="Q16" s="14">
        <v>0</v>
      </c>
      <c r="R16" s="13">
        <v>233.22200000000001</v>
      </c>
      <c r="S16" s="13">
        <v>262.08799999999997</v>
      </c>
    </row>
    <row r="17" spans="1:19" s="7" customFormat="1" ht="25.5" customHeight="1">
      <c r="A17" s="8">
        <f t="shared" si="1"/>
        <v>12</v>
      </c>
      <c r="B17" s="15" t="s">
        <v>14</v>
      </c>
      <c r="C17" s="10">
        <f t="shared" si="0"/>
        <v>906.14400000000001</v>
      </c>
      <c r="D17" s="11">
        <v>545.58000000000004</v>
      </c>
      <c r="E17" s="12">
        <v>0</v>
      </c>
      <c r="F17" s="11">
        <v>323.52600000000001</v>
      </c>
      <c r="G17" s="11">
        <v>37.038000000000004</v>
      </c>
      <c r="H17" s="13">
        <v>545.58000000000004</v>
      </c>
      <c r="I17" s="14">
        <v>0</v>
      </c>
      <c r="J17" s="13">
        <v>323.52600000000001</v>
      </c>
      <c r="K17" s="13">
        <v>37.038000000000004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</row>
    <row r="18" spans="1:19" s="7" customFormat="1" ht="25.5" customHeight="1">
      <c r="A18" s="8">
        <f t="shared" si="1"/>
        <v>13</v>
      </c>
      <c r="B18" s="15" t="s">
        <v>15</v>
      </c>
      <c r="C18" s="6">
        <f>SUM(D18:G18)-0.0005</f>
        <v>1411.7707400000002</v>
      </c>
      <c r="D18" s="8">
        <v>0</v>
      </c>
      <c r="E18" s="8">
        <v>0</v>
      </c>
      <c r="F18" s="26">
        <f>588.964-0.0005</f>
        <v>588.96350000000007</v>
      </c>
      <c r="G18" s="26">
        <v>822.80774000000019</v>
      </c>
      <c r="H18" s="8">
        <v>0</v>
      </c>
      <c r="I18" s="8">
        <v>0</v>
      </c>
      <c r="J18" s="26">
        <f>206.653-0.0005</f>
        <v>206.6525</v>
      </c>
      <c r="K18" s="26">
        <v>231.81122000000016</v>
      </c>
      <c r="L18" s="8">
        <v>0</v>
      </c>
      <c r="M18" s="8">
        <v>0</v>
      </c>
      <c r="N18" s="26">
        <v>99.063000000000002</v>
      </c>
      <c r="O18" s="8">
        <v>0</v>
      </c>
      <c r="P18" s="8">
        <v>0</v>
      </c>
      <c r="Q18" s="8">
        <v>0</v>
      </c>
      <c r="R18" s="13">
        <v>283.24800000000005</v>
      </c>
      <c r="S18" s="26">
        <v>590.99652000000003</v>
      </c>
    </row>
    <row r="19" spans="1:19" s="7" customFormat="1" ht="25.5" customHeight="1">
      <c r="A19" s="8">
        <f t="shared" si="1"/>
        <v>14</v>
      </c>
      <c r="B19" s="15" t="s">
        <v>24</v>
      </c>
      <c r="C19" s="6">
        <f t="shared" si="0"/>
        <v>1118.7630000000001</v>
      </c>
      <c r="D19" s="8">
        <v>0</v>
      </c>
      <c r="E19" s="26">
        <v>1.6060000000000001</v>
      </c>
      <c r="F19" s="26">
        <v>747.17099999999982</v>
      </c>
      <c r="G19" s="26">
        <v>369.98600000000033</v>
      </c>
      <c r="H19" s="8">
        <v>0</v>
      </c>
      <c r="I19" s="8">
        <v>0</v>
      </c>
      <c r="J19" s="26">
        <v>733.03899999999987</v>
      </c>
      <c r="K19" s="26">
        <v>116.53700000000021</v>
      </c>
      <c r="L19" s="8">
        <v>0</v>
      </c>
      <c r="M19" s="26">
        <v>1.6060000000000001</v>
      </c>
      <c r="N19" s="25">
        <v>0</v>
      </c>
      <c r="O19" s="8">
        <v>0</v>
      </c>
      <c r="P19" s="8">
        <v>0</v>
      </c>
      <c r="Q19" s="8">
        <v>0</v>
      </c>
      <c r="R19" s="26">
        <v>14.132</v>
      </c>
      <c r="S19" s="26">
        <v>253.4490000000001</v>
      </c>
    </row>
    <row r="20" spans="1:19" s="7" customFormat="1" ht="25.5" customHeight="1">
      <c r="A20" s="8">
        <f t="shared" si="1"/>
        <v>15</v>
      </c>
      <c r="B20" s="15" t="s">
        <v>21</v>
      </c>
      <c r="C20" s="6">
        <f>SUM(D20:G20)</f>
        <v>501.72400000000005</v>
      </c>
      <c r="D20" s="8">
        <v>0</v>
      </c>
      <c r="E20" s="8">
        <v>0</v>
      </c>
      <c r="F20" s="26">
        <v>501.72400000000005</v>
      </c>
      <c r="G20" s="8">
        <v>0</v>
      </c>
      <c r="H20" s="8">
        <v>0</v>
      </c>
      <c r="I20" s="8">
        <v>0</v>
      </c>
      <c r="J20" s="26">
        <v>493.05200000000002</v>
      </c>
      <c r="K20" s="8">
        <v>0</v>
      </c>
      <c r="L20" s="8">
        <v>0</v>
      </c>
      <c r="M20" s="8">
        <v>0</v>
      </c>
      <c r="N20" s="26">
        <v>8.6719999999999988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</row>
    <row r="21" spans="1:19" s="7" customFormat="1" ht="25.5" customHeight="1">
      <c r="A21" s="8">
        <f t="shared" si="1"/>
        <v>16</v>
      </c>
      <c r="B21" s="15" t="s">
        <v>22</v>
      </c>
      <c r="C21" s="6">
        <f t="shared" si="0"/>
        <v>1241.6410000000001</v>
      </c>
      <c r="D21" s="13">
        <v>1020.865</v>
      </c>
      <c r="E21" s="8">
        <v>0</v>
      </c>
      <c r="F21" s="8">
        <v>211.33699999999999</v>
      </c>
      <c r="G21" s="26">
        <v>9.4390000000000001</v>
      </c>
      <c r="H21" s="13">
        <v>1004.89</v>
      </c>
      <c r="I21" s="8">
        <v>0</v>
      </c>
      <c r="J21" s="8">
        <v>211.33699999999999</v>
      </c>
      <c r="K21" s="26">
        <v>9.4390000000000001</v>
      </c>
      <c r="L21" s="26">
        <v>15.975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s="7" customFormat="1" ht="25.5" customHeight="1">
      <c r="A22" s="8">
        <f t="shared" si="1"/>
        <v>17</v>
      </c>
      <c r="B22" s="15" t="s">
        <v>29</v>
      </c>
      <c r="C22" s="6">
        <f>SUM(D22:G22)</f>
        <v>3776.5569999999998</v>
      </c>
      <c r="D22" s="13">
        <v>376.66300000000001</v>
      </c>
      <c r="E22" s="8">
        <v>0</v>
      </c>
      <c r="F22" s="13">
        <v>810.54299999999989</v>
      </c>
      <c r="G22" s="13">
        <v>2589.3509999999997</v>
      </c>
      <c r="H22" s="8">
        <v>0</v>
      </c>
      <c r="I22" s="8">
        <v>0</v>
      </c>
      <c r="J22" s="13">
        <v>631.43799999999999</v>
      </c>
      <c r="K22" s="26">
        <v>2063.2459999999996</v>
      </c>
      <c r="L22" s="13">
        <v>376.66300000000001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26">
        <v>179.10499999999996</v>
      </c>
      <c r="S22" s="13">
        <v>526.10500000000002</v>
      </c>
    </row>
    <row r="23" spans="1:19" s="7" customFormat="1" ht="25.5" customHeight="1">
      <c r="A23" s="8">
        <f t="shared" si="1"/>
        <v>18</v>
      </c>
      <c r="B23" s="15" t="s">
        <v>18</v>
      </c>
      <c r="C23" s="6">
        <f t="shared" ref="C23:C29" si="2">SUM(D23:G23)</f>
        <v>1077.0829999999999</v>
      </c>
      <c r="D23" s="8">
        <v>0</v>
      </c>
      <c r="E23" s="8">
        <v>0</v>
      </c>
      <c r="F23" s="26">
        <v>1075.0219999999999</v>
      </c>
      <c r="G23" s="26">
        <v>2.0609999999999999</v>
      </c>
      <c r="H23" s="8">
        <v>0</v>
      </c>
      <c r="I23" s="8">
        <v>0</v>
      </c>
      <c r="J23" s="26">
        <v>400</v>
      </c>
      <c r="K23" s="8">
        <v>0</v>
      </c>
      <c r="L23" s="8">
        <v>0</v>
      </c>
      <c r="M23" s="8">
        <v>0</v>
      </c>
      <c r="N23" s="26">
        <v>22.36</v>
      </c>
      <c r="O23" s="8">
        <v>0</v>
      </c>
      <c r="P23" s="8">
        <v>0</v>
      </c>
      <c r="Q23" s="8">
        <v>0</v>
      </c>
      <c r="R23" s="26">
        <v>652.66199999999992</v>
      </c>
      <c r="S23" s="26">
        <v>2.0609999999999999</v>
      </c>
    </row>
    <row r="24" spans="1:19" s="7" customFormat="1" ht="25.5" customHeight="1">
      <c r="A24" s="8">
        <f t="shared" si="1"/>
        <v>19</v>
      </c>
      <c r="B24" s="15" t="s">
        <v>19</v>
      </c>
      <c r="C24" s="6">
        <f t="shared" si="2"/>
        <v>955.3</v>
      </c>
      <c r="D24" s="26">
        <v>500.68</v>
      </c>
      <c r="E24" s="8">
        <v>0</v>
      </c>
      <c r="F24" s="26">
        <v>344.14700000000005</v>
      </c>
      <c r="G24" s="26">
        <v>110.473</v>
      </c>
      <c r="H24" s="8">
        <v>463.87099999999998</v>
      </c>
      <c r="I24" s="8">
        <v>0</v>
      </c>
      <c r="J24" s="26">
        <v>344.14700000000005</v>
      </c>
      <c r="K24" s="26">
        <v>110.458</v>
      </c>
      <c r="L24" s="26">
        <v>36.809000000000005</v>
      </c>
      <c r="M24" s="8">
        <v>0</v>
      </c>
      <c r="N24" s="25">
        <v>0</v>
      </c>
      <c r="O24" s="8">
        <v>0</v>
      </c>
      <c r="P24" s="8">
        <v>0</v>
      </c>
      <c r="Q24" s="8">
        <v>0</v>
      </c>
      <c r="R24" s="8">
        <v>0</v>
      </c>
      <c r="S24" s="26">
        <v>1.4999999999999999E-2</v>
      </c>
    </row>
    <row r="25" spans="1:19" s="7" customFormat="1" ht="25.5" customHeight="1">
      <c r="A25" s="8">
        <f t="shared" si="1"/>
        <v>20</v>
      </c>
      <c r="B25" s="15" t="s">
        <v>27</v>
      </c>
      <c r="C25" s="6">
        <f t="shared" si="2"/>
        <v>0</v>
      </c>
      <c r="D25" s="8">
        <v>0</v>
      </c>
      <c r="E25" s="8">
        <v>0</v>
      </c>
      <c r="F25" s="25">
        <v>0</v>
      </c>
      <c r="G25" s="25">
        <v>0</v>
      </c>
      <c r="H25" s="8">
        <v>0</v>
      </c>
      <c r="I25" s="8">
        <v>0</v>
      </c>
      <c r="J25" s="25">
        <v>0</v>
      </c>
      <c r="K25" s="8">
        <v>0</v>
      </c>
      <c r="L25" s="26">
        <v>0</v>
      </c>
      <c r="M25" s="8">
        <v>0</v>
      </c>
      <c r="N25" s="25">
        <v>0</v>
      </c>
      <c r="O25" s="8">
        <v>0</v>
      </c>
      <c r="P25" s="8">
        <v>0</v>
      </c>
      <c r="Q25" s="8">
        <v>0</v>
      </c>
      <c r="R25" s="8">
        <v>0</v>
      </c>
      <c r="S25" s="25">
        <v>0</v>
      </c>
    </row>
    <row r="26" spans="1:19" s="7" customFormat="1" ht="25.5" customHeight="1">
      <c r="A26" s="8">
        <f t="shared" si="1"/>
        <v>21</v>
      </c>
      <c r="B26" s="15" t="s">
        <v>30</v>
      </c>
      <c r="C26" s="6">
        <f t="shared" si="2"/>
        <v>332.05099999999999</v>
      </c>
      <c r="D26" s="8">
        <v>0</v>
      </c>
      <c r="E26" s="8">
        <v>0</v>
      </c>
      <c r="F26" s="26">
        <v>260.142</v>
      </c>
      <c r="G26" s="26">
        <v>71.909000000000006</v>
      </c>
      <c r="H26" s="8">
        <v>0</v>
      </c>
      <c r="I26" s="8">
        <v>0</v>
      </c>
      <c r="J26" s="26">
        <v>260.142</v>
      </c>
      <c r="K26" s="26">
        <v>71.909000000000006</v>
      </c>
      <c r="L26" s="25">
        <v>0</v>
      </c>
      <c r="M26" s="8">
        <v>0</v>
      </c>
      <c r="N26" s="25">
        <v>0</v>
      </c>
      <c r="O26" s="8">
        <v>0</v>
      </c>
      <c r="P26" s="8">
        <v>0</v>
      </c>
      <c r="Q26" s="8">
        <v>0</v>
      </c>
      <c r="R26" s="8">
        <v>0</v>
      </c>
      <c r="S26" s="25">
        <v>0</v>
      </c>
    </row>
    <row r="27" spans="1:19" s="7" customFormat="1" ht="25.5" customHeight="1">
      <c r="A27" s="8">
        <f t="shared" si="1"/>
        <v>22</v>
      </c>
      <c r="B27" s="15" t="s">
        <v>31</v>
      </c>
      <c r="C27" s="6">
        <f t="shared" si="2"/>
        <v>4494.5580000000009</v>
      </c>
      <c r="D27" s="8">
        <v>1338.0150000000001</v>
      </c>
      <c r="E27" s="8">
        <v>0</v>
      </c>
      <c r="F27" s="13">
        <v>3143.0120000000006</v>
      </c>
      <c r="G27" s="26">
        <v>13.531000000000001</v>
      </c>
      <c r="H27" s="8">
        <v>1295.029</v>
      </c>
      <c r="I27" s="8">
        <v>0</v>
      </c>
      <c r="J27" s="13">
        <v>3140.7980000000007</v>
      </c>
      <c r="K27" s="26">
        <v>13.531000000000001</v>
      </c>
      <c r="L27" s="26">
        <v>42.985999999999997</v>
      </c>
      <c r="M27" s="8">
        <v>0</v>
      </c>
      <c r="N27" s="25">
        <v>0</v>
      </c>
      <c r="O27" s="8">
        <v>0</v>
      </c>
      <c r="P27" s="8">
        <v>0</v>
      </c>
      <c r="Q27" s="8">
        <v>0</v>
      </c>
      <c r="R27" s="26">
        <v>2.214</v>
      </c>
      <c r="S27" s="25">
        <v>0</v>
      </c>
    </row>
    <row r="28" spans="1:19" s="7" customFormat="1" ht="25.5" customHeight="1">
      <c r="A28" s="8">
        <f t="shared" si="1"/>
        <v>23</v>
      </c>
      <c r="B28" s="15" t="s">
        <v>34</v>
      </c>
      <c r="C28" s="6">
        <f t="shared" si="2"/>
        <v>193.03199999999998</v>
      </c>
      <c r="D28" s="8">
        <v>0</v>
      </c>
      <c r="E28" s="8">
        <v>0</v>
      </c>
      <c r="F28" s="13">
        <v>52.822999999999993</v>
      </c>
      <c r="G28" s="26">
        <v>140.209</v>
      </c>
      <c r="H28" s="8">
        <v>0</v>
      </c>
      <c r="I28" s="8">
        <v>0</v>
      </c>
      <c r="J28" s="13">
        <v>22.125999999999998</v>
      </c>
      <c r="K28" s="26">
        <v>11.037000000000006</v>
      </c>
      <c r="L28" s="25">
        <v>0</v>
      </c>
      <c r="M28" s="8">
        <v>0</v>
      </c>
      <c r="N28" s="26">
        <v>30.696999999999999</v>
      </c>
      <c r="O28" s="8">
        <v>0</v>
      </c>
      <c r="P28" s="8">
        <v>0</v>
      </c>
      <c r="Q28" s="8">
        <v>0</v>
      </c>
      <c r="R28" s="26">
        <v>0</v>
      </c>
      <c r="S28" s="26">
        <v>129.172</v>
      </c>
    </row>
    <row r="29" spans="1:19" s="7" customFormat="1" ht="25.5" customHeight="1">
      <c r="A29" s="8">
        <f t="shared" si="1"/>
        <v>24</v>
      </c>
      <c r="B29" s="15" t="s">
        <v>36</v>
      </c>
      <c r="C29" s="6">
        <f t="shared" si="2"/>
        <v>715.06399999999996</v>
      </c>
      <c r="D29" s="8">
        <v>0</v>
      </c>
      <c r="E29" s="8">
        <v>0</v>
      </c>
      <c r="F29" s="13">
        <v>715.06399999999996</v>
      </c>
      <c r="G29" s="26">
        <v>0</v>
      </c>
      <c r="H29" s="8">
        <v>0</v>
      </c>
      <c r="I29" s="8">
        <v>0</v>
      </c>
      <c r="J29" s="13">
        <v>700.86599999999999</v>
      </c>
      <c r="K29" s="26">
        <v>0</v>
      </c>
      <c r="L29" s="25">
        <v>0</v>
      </c>
      <c r="M29" s="8">
        <v>0</v>
      </c>
      <c r="N29" s="26">
        <v>14.198</v>
      </c>
      <c r="O29" s="8">
        <v>0</v>
      </c>
      <c r="P29" s="8">
        <v>0</v>
      </c>
      <c r="Q29" s="8">
        <v>0</v>
      </c>
      <c r="R29" s="26">
        <v>0</v>
      </c>
      <c r="S29" s="26">
        <v>0</v>
      </c>
    </row>
    <row r="30" spans="1:19" s="7" customFormat="1" ht="25.5" customHeight="1">
      <c r="A30" s="8">
        <f t="shared" si="1"/>
        <v>25</v>
      </c>
      <c r="B30" s="15" t="s">
        <v>16</v>
      </c>
      <c r="C30" s="6">
        <f>SUM(D30:G30)</f>
        <v>2330.6719999999996</v>
      </c>
      <c r="D30" s="8">
        <v>0</v>
      </c>
      <c r="E30" s="8">
        <v>0</v>
      </c>
      <c r="F30" s="13">
        <v>1730.8969999999995</v>
      </c>
      <c r="G30" s="13">
        <v>599.77499999999998</v>
      </c>
      <c r="H30" s="8">
        <v>0</v>
      </c>
      <c r="I30" s="8">
        <v>0</v>
      </c>
      <c r="J30" s="13">
        <v>1431.4289999999994</v>
      </c>
      <c r="K30" s="13">
        <v>-165.07500000000005</v>
      </c>
      <c r="L30" s="8">
        <v>0</v>
      </c>
      <c r="M30" s="8">
        <v>0</v>
      </c>
      <c r="N30" s="26">
        <v>32.402999999999999</v>
      </c>
      <c r="O30" s="8">
        <v>0</v>
      </c>
      <c r="P30" s="8">
        <v>0</v>
      </c>
      <c r="Q30" s="8">
        <v>0</v>
      </c>
      <c r="R30" s="26">
        <v>267.065</v>
      </c>
      <c r="S30" s="8">
        <v>764.85</v>
      </c>
    </row>
    <row r="31" spans="1:19" s="18" customFormat="1" ht="24.75" customHeight="1">
      <c r="A31" s="16"/>
      <c r="B31" s="16" t="s">
        <v>3</v>
      </c>
      <c r="C31" s="17">
        <f t="shared" ref="C31:S31" si="3">SUM(C6:C30)</f>
        <v>569520.88261000009</v>
      </c>
      <c r="D31" s="17">
        <f t="shared" si="3"/>
        <v>241913.46500000003</v>
      </c>
      <c r="E31" s="17">
        <f t="shared" si="3"/>
        <v>11180.987999999999</v>
      </c>
      <c r="F31" s="17">
        <f t="shared" si="3"/>
        <v>142836.87348000001</v>
      </c>
      <c r="G31" s="17">
        <f t="shared" si="3"/>
        <v>173589.55662999992</v>
      </c>
      <c r="H31" s="17">
        <f t="shared" si="3"/>
        <v>143405.13100000002</v>
      </c>
      <c r="I31" s="17">
        <f t="shared" si="3"/>
        <v>11042.656999999999</v>
      </c>
      <c r="J31" s="17">
        <f t="shared" si="3"/>
        <v>104425.97048000003</v>
      </c>
      <c r="K31" s="17">
        <f t="shared" si="3"/>
        <v>45839.529909999896</v>
      </c>
      <c r="L31" s="17">
        <f t="shared" si="3"/>
        <v>98177.918999999994</v>
      </c>
      <c r="M31" s="17">
        <f t="shared" si="3"/>
        <v>53.526000000000003</v>
      </c>
      <c r="N31" s="17">
        <f t="shared" si="3"/>
        <v>456.471</v>
      </c>
      <c r="O31" s="17">
        <f t="shared" si="3"/>
        <v>0</v>
      </c>
      <c r="P31" s="17">
        <f t="shared" si="3"/>
        <v>330.41500000000002</v>
      </c>
      <c r="Q31" s="17">
        <f t="shared" si="3"/>
        <v>84.804999999999993</v>
      </c>
      <c r="R31" s="17">
        <f t="shared" si="3"/>
        <v>37954.431999999979</v>
      </c>
      <c r="S31" s="17">
        <f t="shared" si="3"/>
        <v>127750.02672000007</v>
      </c>
    </row>
    <row r="32" spans="1:19">
      <c r="S32" s="24"/>
    </row>
    <row r="33" spans="1:14">
      <c r="A33" s="3"/>
      <c r="N33" s="22"/>
    </row>
    <row r="34" spans="1:14">
      <c r="A34" s="3"/>
      <c r="N34" s="22"/>
    </row>
    <row r="35" spans="1:14">
      <c r="A35" s="3"/>
      <c r="D35" s="20"/>
      <c r="E35" s="20"/>
      <c r="F35" s="20"/>
      <c r="G35" s="20"/>
      <c r="H35" s="20"/>
      <c r="N35" s="23"/>
    </row>
    <row r="36" spans="1:14">
      <c r="A36" s="3"/>
      <c r="N36" s="21"/>
    </row>
    <row r="37" spans="1:14">
      <c r="A37" s="3"/>
      <c r="N37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25E88-D4C6-493D-A6CD-1CD9B87F7F1B}"/>
</file>

<file path=customXml/itemProps2.xml><?xml version="1.0" encoding="utf-8"?>
<ds:datastoreItem xmlns:ds="http://schemas.openxmlformats.org/officeDocument/2006/customXml" ds:itemID="{2372D6C2-B4F3-4430-9621-667B9565C9D3}"/>
</file>

<file path=customXml/itemProps3.xml><?xml version="1.0" encoding="utf-8"?>
<ds:datastoreItem xmlns:ds="http://schemas.openxmlformats.org/officeDocument/2006/customXml" ds:itemID="{81C1307A-5F45-488C-9065-70E2ACF2A3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Мисюра Юлия Васильевна</cp:lastModifiedBy>
  <cp:lastPrinted>2015-12-30T10:34:02Z</cp:lastPrinted>
  <dcterms:created xsi:type="dcterms:W3CDTF">2013-07-30T02:34:41Z</dcterms:created>
  <dcterms:modified xsi:type="dcterms:W3CDTF">2018-02-08T06:30:44Z</dcterms:modified>
</cp:coreProperties>
</file>