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externalReferences>
    <externalReference r:id="rId2"/>
  </externalReferences>
  <definedNames>
    <definedName name="_xlnm.Print_Area" localSheetId="0">'Раскрытие информации (2)'!$A$1:$S$47</definedName>
  </definedNames>
  <calcPr calcId="144525"/>
</workbook>
</file>

<file path=xl/calcChain.xml><?xml version="1.0" encoding="utf-8"?>
<calcChain xmlns="http://schemas.openxmlformats.org/spreadsheetml/2006/main">
  <c r="D37" i="1" l="1"/>
  <c r="D19" i="1"/>
  <c r="D40" i="1"/>
  <c r="E40" i="1"/>
  <c r="F40" i="1"/>
  <c r="G40" i="1"/>
  <c r="C40" i="1"/>
  <c r="B36" i="1"/>
  <c r="B34" i="1"/>
  <c r="B32" i="1"/>
  <c r="B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7" i="1"/>
  <c r="G42" i="1" l="1"/>
  <c r="F42" i="1"/>
  <c r="E42" i="1"/>
  <c r="D42" i="1"/>
  <c r="G41" i="1"/>
  <c r="F41" i="1"/>
  <c r="E41" i="1"/>
  <c r="D41" i="1"/>
  <c r="G39" i="1"/>
  <c r="F39" i="1"/>
  <c r="E39" i="1"/>
  <c r="D39" i="1"/>
  <c r="C39" i="1" s="1"/>
  <c r="G38" i="1"/>
  <c r="F38" i="1"/>
  <c r="E38" i="1"/>
  <c r="D38" i="1"/>
  <c r="G37" i="1"/>
  <c r="F37" i="1"/>
  <c r="E37" i="1"/>
  <c r="C37" i="1"/>
  <c r="G36" i="1"/>
  <c r="F36" i="1"/>
  <c r="E36" i="1"/>
  <c r="D36" i="1"/>
  <c r="C36" i="1" s="1"/>
  <c r="D35" i="1"/>
  <c r="F35" i="1"/>
  <c r="E35" i="1"/>
  <c r="G35" i="1"/>
  <c r="G34" i="1"/>
  <c r="F34" i="1"/>
  <c r="E34" i="1"/>
  <c r="D34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C27" i="1"/>
  <c r="G26" i="1"/>
  <c r="F26" i="1"/>
  <c r="E26" i="1"/>
  <c r="D26" i="1"/>
  <c r="G25" i="1"/>
  <c r="F25" i="1"/>
  <c r="E25" i="1"/>
  <c r="D25" i="1"/>
  <c r="C25" i="1"/>
  <c r="G24" i="1"/>
  <c r="F24" i="1"/>
  <c r="E24" i="1"/>
  <c r="D24" i="1"/>
  <c r="G23" i="1"/>
  <c r="F23" i="1"/>
  <c r="E23" i="1"/>
  <c r="D23" i="1"/>
  <c r="C23" i="1" s="1"/>
  <c r="G22" i="1"/>
  <c r="F22" i="1"/>
  <c r="E22" i="1"/>
  <c r="D22" i="1"/>
  <c r="G21" i="1"/>
  <c r="F21" i="1"/>
  <c r="E21" i="1"/>
  <c r="D21" i="1"/>
  <c r="C21" i="1" s="1"/>
  <c r="G20" i="1"/>
  <c r="F20" i="1"/>
  <c r="E20" i="1"/>
  <c r="D20" i="1"/>
  <c r="C20" i="1" s="1"/>
  <c r="G19" i="1"/>
  <c r="F19" i="1"/>
  <c r="E19" i="1"/>
  <c r="G18" i="1"/>
  <c r="F18" i="1"/>
  <c r="E18" i="1"/>
  <c r="D18" i="1"/>
  <c r="C18" i="1"/>
  <c r="G17" i="1"/>
  <c r="F17" i="1"/>
  <c r="E17" i="1"/>
  <c r="D17" i="1"/>
  <c r="C17" i="1" s="1"/>
  <c r="G16" i="1"/>
  <c r="F16" i="1"/>
  <c r="E16" i="1"/>
  <c r="D16" i="1"/>
  <c r="C16" i="1" s="1"/>
  <c r="G15" i="1"/>
  <c r="F15" i="1"/>
  <c r="E15" i="1"/>
  <c r="D15" i="1"/>
  <c r="G14" i="1"/>
  <c r="F14" i="1"/>
  <c r="E14" i="1"/>
  <c r="D14" i="1"/>
  <c r="G13" i="1"/>
  <c r="F13" i="1"/>
  <c r="E13" i="1"/>
  <c r="D13" i="1"/>
  <c r="C13" i="1" s="1"/>
  <c r="G12" i="1"/>
  <c r="F12" i="1"/>
  <c r="E12" i="1"/>
  <c r="D12" i="1"/>
  <c r="G11" i="1"/>
  <c r="F11" i="1"/>
  <c r="E11" i="1"/>
  <c r="D11" i="1"/>
  <c r="C11" i="1"/>
  <c r="G10" i="1"/>
  <c r="F10" i="1"/>
  <c r="E10" i="1"/>
  <c r="D10" i="1"/>
  <c r="C10" i="1" s="1"/>
  <c r="G9" i="1"/>
  <c r="F9" i="1"/>
  <c r="E9" i="1"/>
  <c r="D9" i="1"/>
  <c r="C9" i="1" s="1"/>
  <c r="G8" i="1"/>
  <c r="F8" i="1"/>
  <c r="E8" i="1"/>
  <c r="D8" i="1"/>
  <c r="C8" i="1" s="1"/>
  <c r="O43" i="1"/>
  <c r="N43" i="1"/>
  <c r="M43" i="1"/>
  <c r="G7" i="1"/>
  <c r="F7" i="1"/>
  <c r="E7" i="1"/>
  <c r="D7" i="1"/>
  <c r="C7" i="1" s="1"/>
  <c r="S43" i="1"/>
  <c r="R43" i="1"/>
  <c r="Q43" i="1"/>
  <c r="P43" i="1"/>
  <c r="K43" i="1"/>
  <c r="J43" i="1"/>
  <c r="I43" i="1"/>
  <c r="H43" i="1"/>
  <c r="G6" i="1"/>
  <c r="F6" i="1"/>
  <c r="D6" i="1"/>
  <c r="E6" i="1" l="1"/>
  <c r="G33" i="1"/>
  <c r="G43" i="1"/>
  <c r="E33" i="1"/>
  <c r="D33" i="1"/>
  <c r="D43" i="1" s="1"/>
  <c r="F33" i="1"/>
  <c r="F43" i="1" s="1"/>
  <c r="E43" i="1"/>
  <c r="C30" i="1"/>
  <c r="C41" i="1"/>
  <c r="L43" i="1"/>
  <c r="C12" i="1"/>
  <c r="C14" i="1"/>
  <c r="C22" i="1"/>
  <c r="C24" i="1"/>
  <c r="C33" i="1"/>
  <c r="C35" i="1"/>
  <c r="C6" i="1"/>
  <c r="C15" i="1"/>
  <c r="C19" i="1"/>
  <c r="C42" i="1"/>
  <c r="C26" i="1"/>
  <c r="C28" i="1"/>
  <c r="C29" i="1"/>
  <c r="C31" i="1"/>
  <c r="C32" i="1"/>
  <c r="C34" i="1"/>
  <c r="C38" i="1"/>
  <c r="C43" i="1" l="1"/>
</calcChain>
</file>

<file path=xl/sharedStrings.xml><?xml version="1.0" encoding="utf-8"?>
<sst xmlns="http://schemas.openxmlformats.org/spreadsheetml/2006/main" count="59" uniqueCount="46">
  <si>
    <t>Полезный отпуск электроэнергии потребителям ОАО "Екатеринбургэнергосбыт" в разрезе сетевых организаций, тыс. кВтч</t>
  </si>
  <si>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</si>
  <si>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</si>
  <si>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</si>
  <si>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</si>
  <si>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</si>
  <si>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</si>
  <si>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</si>
  <si>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</si>
  <si>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</si>
  <si>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</si>
  <si>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</si>
  <si>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</si>
  <si>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</si>
  <si>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</si>
  <si>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</si>
  <si>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</si>
  <si>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</si>
  <si>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</si>
  <si>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</si>
  <si>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</si>
  <si>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</si>
  <si>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</si>
  <si>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ООО «Юг-Энергосервис»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</si>
  <si>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</si>
  <si>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</si>
  <si>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</si>
  <si>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</si>
  <si>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</si>
  <si>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</si>
  <si>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</si>
  <si>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</si>
  <si>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</si>
  <si>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</si>
  <si>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</si>
  <si>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</si>
  <si>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</si>
  <si>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</si>
  <si>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</si>
  <si>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</si>
  <si>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</si>
  <si>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</si>
  <si>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</si>
  <si>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</si>
  <si>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 xml:space="preserve">Июль 2013 </t>
  </si>
  <si>
    <t>ООО "Сетевая компания Завода радиоаппаратуры"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</si>
</sst>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0.0"/>
    <numFmt numFmtId="167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4" borderId="0">
      <alignment horizontal="center" vertical="top"/>
    </xf>
    <xf numFmtId="0" fontId="16" fillId="4" borderId="0">
      <alignment horizontal="left" vertical="top"/>
    </xf>
    <xf numFmtId="0" fontId="16" fillId="4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wrapText="1" shrinkToFit="1"/>
    </xf>
    <xf numFmtId="164" fontId="8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7" fillId="3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vertical="center" wrapText="1" shrinkToFit="1"/>
    </xf>
    <xf numFmtId="3" fontId="7" fillId="0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165" fontId="7" fillId="3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syurayv\Local%20Settings\Temporary%20Internet%20Files\Content.Outlook\OHVTYNOE\&#1055;&#1088;&#1086;&#1074;&#1077;&#1088;&#1082;&#1072;%20&#1089;&#1074;&#1086;&#1076;&#1085;&#1086;&#1081;%20&#1074;&#1077;&#1076;&#1086;&#1084;&#1086;&#1089;&#1090;&#1080;%20&#1045;&#1069;&#1057;&#1050;%20&#1079;&#1072;%20&#1080;&#1102;&#1083;&#1100;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4"/>
  <sheetViews>
    <sheetView tabSelected="1" zoomScale="80" zoomScaleNormal="80" zoomScaleSheetLayoutView="7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C6" sqref="C6:C42"/>
    </sheetView>
  </sheetViews>
  <sheetFormatPr defaultRowHeight="12.75"/>
  <cols>
    <col min="1" max="1" width="9.140625" style="1"/>
    <col min="2" max="2" width="47.5703125" style="41" customWidth="1"/>
    <col min="3" max="3" width="14.7109375" style="3" customWidth="1"/>
    <col min="4" max="19" width="13.28515625" style="3" customWidth="1"/>
    <col min="20" max="20" width="2.5703125" style="3" customWidth="1"/>
    <col min="22" max="16384" width="9.140625" style="3"/>
  </cols>
  <sheetData>
    <row r="2" spans="1:19" ht="20.25">
      <c r="B2" s="2" t="s">
        <v>0</v>
      </c>
      <c r="R2" s="4"/>
      <c r="S2" s="5" t="s">
        <v>44</v>
      </c>
    </row>
    <row r="4" spans="1:19" s="6" customFormat="1" ht="22.5" customHeight="1">
      <c r="A4" s="52" t="s">
        <v>1</v>
      </c>
      <c r="B4" s="52" t="s">
        <v>2</v>
      </c>
      <c r="C4" s="54" t="s">
        <v>3</v>
      </c>
      <c r="D4" s="51" t="s">
        <v>4</v>
      </c>
      <c r="E4" s="51"/>
      <c r="F4" s="51"/>
      <c r="G4" s="51"/>
      <c r="H4" s="51" t="s">
        <v>5</v>
      </c>
      <c r="I4" s="51"/>
      <c r="J4" s="51"/>
      <c r="K4" s="51"/>
      <c r="L4" s="51" t="s">
        <v>6</v>
      </c>
      <c r="M4" s="51"/>
      <c r="N4" s="51"/>
      <c r="O4" s="51"/>
      <c r="P4" s="51" t="s">
        <v>7</v>
      </c>
      <c r="Q4" s="51"/>
      <c r="R4" s="51"/>
      <c r="S4" s="51"/>
    </row>
    <row r="5" spans="1:19" s="8" customFormat="1" ht="27.75" customHeight="1">
      <c r="A5" s="53"/>
      <c r="B5" s="53"/>
      <c r="C5" s="55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8</v>
      </c>
      <c r="Q5" s="7" t="s">
        <v>9</v>
      </c>
      <c r="R5" s="7" t="s">
        <v>10</v>
      </c>
      <c r="S5" s="7" t="s">
        <v>11</v>
      </c>
    </row>
    <row r="6" spans="1:19" s="8" customFormat="1" ht="25.5" customHeight="1">
      <c r="A6" s="9">
        <v>1</v>
      </c>
      <c r="B6" s="10" t="s">
        <v>12</v>
      </c>
      <c r="C6" s="11">
        <f>SUM(D6:G6)</f>
        <v>349472.85996599996</v>
      </c>
      <c r="D6" s="12">
        <f>SUM(H6+L6+P6)</f>
        <v>114398.64700000001</v>
      </c>
      <c r="E6" s="12">
        <f>SUM(I6+M6+Q6)</f>
        <v>6171.1479999999983</v>
      </c>
      <c r="F6" s="12">
        <f>SUM(J6+N6+R6)</f>
        <v>102761.71904999999</v>
      </c>
      <c r="G6" s="12">
        <f>SUM(K6+O6+S6)</f>
        <v>126141.34591599999</v>
      </c>
      <c r="H6" s="12">
        <v>82133.307000000015</v>
      </c>
      <c r="I6" s="12">
        <v>6150.6789999999983</v>
      </c>
      <c r="J6" s="12">
        <v>84341.027049999975</v>
      </c>
      <c r="K6" s="12">
        <v>38013.017356000033</v>
      </c>
      <c r="L6" s="13">
        <v>32080.253000000001</v>
      </c>
      <c r="M6" s="14">
        <v>0</v>
      </c>
      <c r="N6" s="14">
        <v>0</v>
      </c>
      <c r="O6" s="14">
        <v>0</v>
      </c>
      <c r="P6" s="12">
        <v>185.08699999999999</v>
      </c>
      <c r="Q6" s="12">
        <v>20.468999999999994</v>
      </c>
      <c r="R6" s="12">
        <v>18420.69200000001</v>
      </c>
      <c r="S6" s="12">
        <v>88128.328559999965</v>
      </c>
    </row>
    <row r="7" spans="1:19" s="8" customFormat="1" ht="25.5" customHeight="1">
      <c r="A7" s="9">
        <f>A6+1</f>
        <v>2</v>
      </c>
      <c r="B7" s="10" t="s">
        <v>13</v>
      </c>
      <c r="C7" s="11">
        <f t="shared" ref="C7:C37" si="0">SUM(D7:G7)</f>
        <v>708.06299999999999</v>
      </c>
      <c r="D7" s="15">
        <f>SUM(H7+L7+P7)</f>
        <v>0</v>
      </c>
      <c r="E7" s="12">
        <f t="shared" ref="D7:G26" si="1">SUM(I7+M7+Q7)</f>
        <v>587.73400000000004</v>
      </c>
      <c r="F7" s="12">
        <f t="shared" si="1"/>
        <v>73.375000000000014</v>
      </c>
      <c r="G7" s="12">
        <f t="shared" si="1"/>
        <v>46.954000000000001</v>
      </c>
      <c r="H7" s="14">
        <v>0</v>
      </c>
      <c r="I7" s="13">
        <v>587.65800000000002</v>
      </c>
      <c r="J7" s="13">
        <v>51.719000000000015</v>
      </c>
      <c r="K7" s="13">
        <v>16.315999999999995</v>
      </c>
      <c r="L7" s="14">
        <v>0</v>
      </c>
      <c r="M7" s="13">
        <v>7.5999999999999998E-2</v>
      </c>
      <c r="N7" s="14">
        <v>0</v>
      </c>
      <c r="O7" s="14">
        <v>0</v>
      </c>
      <c r="P7" s="14">
        <v>0</v>
      </c>
      <c r="Q7" s="14">
        <v>0</v>
      </c>
      <c r="R7" s="13">
        <v>21.655999999999999</v>
      </c>
      <c r="S7" s="13">
        <v>30.638000000000005</v>
      </c>
    </row>
    <row r="8" spans="1:19" s="8" customFormat="1" ht="25.5" customHeight="1">
      <c r="A8" s="9">
        <f t="shared" ref="A8:A40" si="2">A7+1</f>
        <v>3</v>
      </c>
      <c r="B8" s="10" t="s">
        <v>14</v>
      </c>
      <c r="C8" s="11">
        <f t="shared" si="0"/>
        <v>3871.6770000000001</v>
      </c>
      <c r="D8" s="12">
        <f t="shared" si="1"/>
        <v>3190.0080000000003</v>
      </c>
      <c r="E8" s="15">
        <f t="shared" si="1"/>
        <v>0</v>
      </c>
      <c r="F8" s="12">
        <f t="shared" si="1"/>
        <v>668.77199999999993</v>
      </c>
      <c r="G8" s="12">
        <f t="shared" si="1"/>
        <v>12.896999999999998</v>
      </c>
      <c r="H8" s="13">
        <v>3169.9580000000001</v>
      </c>
      <c r="I8" s="14">
        <v>0</v>
      </c>
      <c r="J8" s="13">
        <v>668.3069999999999</v>
      </c>
      <c r="K8" s="13">
        <v>12.896999999999998</v>
      </c>
      <c r="L8" s="13">
        <v>20.05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0.46500000000000002</v>
      </c>
      <c r="S8" s="14">
        <v>0</v>
      </c>
    </row>
    <row r="9" spans="1:19" s="8" customFormat="1" ht="25.5" customHeight="1">
      <c r="A9" s="9">
        <f t="shared" si="2"/>
        <v>4</v>
      </c>
      <c r="B9" s="10" t="s">
        <v>15</v>
      </c>
      <c r="C9" s="11">
        <f t="shared" si="0"/>
        <v>1426.1100000000001</v>
      </c>
      <c r="D9" s="15">
        <f t="shared" si="1"/>
        <v>0</v>
      </c>
      <c r="E9" s="15">
        <f t="shared" si="1"/>
        <v>0</v>
      </c>
      <c r="F9" s="12">
        <f t="shared" si="1"/>
        <v>953.59300000000007</v>
      </c>
      <c r="G9" s="12">
        <f t="shared" si="1"/>
        <v>472.517</v>
      </c>
      <c r="H9" s="14">
        <v>0</v>
      </c>
      <c r="I9" s="14">
        <v>0</v>
      </c>
      <c r="J9" s="13">
        <v>727.24400000000003</v>
      </c>
      <c r="K9" s="13">
        <v>138.84400000000005</v>
      </c>
      <c r="L9" s="14">
        <v>0</v>
      </c>
      <c r="M9" s="14">
        <v>0</v>
      </c>
      <c r="N9" s="13">
        <v>60.167999999999999</v>
      </c>
      <c r="O9" s="14">
        <v>0</v>
      </c>
      <c r="P9" s="14">
        <v>0</v>
      </c>
      <c r="Q9" s="14">
        <v>0</v>
      </c>
      <c r="R9" s="13">
        <v>166.18100000000001</v>
      </c>
      <c r="S9" s="13">
        <v>333.67299999999994</v>
      </c>
    </row>
    <row r="10" spans="1:19" s="8" customFormat="1" ht="25.5" customHeight="1">
      <c r="A10" s="16">
        <f t="shared" si="2"/>
        <v>5</v>
      </c>
      <c r="B10" s="17" t="s">
        <v>16</v>
      </c>
      <c r="C10" s="18">
        <f t="shared" si="0"/>
        <v>3216.07</v>
      </c>
      <c r="D10" s="19">
        <f t="shared" si="1"/>
        <v>1728.8220000000001</v>
      </c>
      <c r="E10" s="20">
        <f t="shared" si="1"/>
        <v>0</v>
      </c>
      <c r="F10" s="19">
        <f>SUM(J10+N10+R10)</f>
        <v>814.27799999999979</v>
      </c>
      <c r="G10" s="19">
        <f t="shared" si="1"/>
        <v>672.97000000000014</v>
      </c>
      <c r="H10" s="21">
        <v>1603.115</v>
      </c>
      <c r="I10" s="22">
        <v>0</v>
      </c>
      <c r="J10" s="21">
        <v>772.11199999999974</v>
      </c>
      <c r="K10" s="21">
        <v>341.72900000000027</v>
      </c>
      <c r="L10" s="21">
        <v>125.70699999999999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1">
        <v>42.166000000000011</v>
      </c>
      <c r="S10" s="21">
        <v>331.24099999999987</v>
      </c>
    </row>
    <row r="11" spans="1:19" s="8" customFormat="1" ht="25.5" customHeight="1">
      <c r="A11" s="9">
        <f t="shared" si="2"/>
        <v>6</v>
      </c>
      <c r="B11" s="10" t="s">
        <v>17</v>
      </c>
      <c r="C11" s="11">
        <f t="shared" si="0"/>
        <v>414.94063399999999</v>
      </c>
      <c r="D11" s="12">
        <f t="shared" si="1"/>
        <v>3.3519999999999994</v>
      </c>
      <c r="E11" s="15">
        <f t="shared" si="1"/>
        <v>0</v>
      </c>
      <c r="F11" s="12">
        <f t="shared" si="1"/>
        <v>91.439000000000007</v>
      </c>
      <c r="G11" s="12">
        <f t="shared" si="1"/>
        <v>320.14963399999999</v>
      </c>
      <c r="H11" s="13">
        <v>2.7729999999999997</v>
      </c>
      <c r="I11" s="14">
        <v>0</v>
      </c>
      <c r="J11" s="13">
        <v>64.829000000000008</v>
      </c>
      <c r="K11" s="13">
        <v>87.596634000000023</v>
      </c>
      <c r="L11" s="13">
        <v>0.57899999999999996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3">
        <v>26.61</v>
      </c>
      <c r="S11" s="13">
        <v>232.55299999999997</v>
      </c>
    </row>
    <row r="12" spans="1:19" s="8" customFormat="1" ht="25.5" customHeight="1">
      <c r="A12" s="16">
        <f t="shared" si="2"/>
        <v>7</v>
      </c>
      <c r="B12" s="24" t="s">
        <v>18</v>
      </c>
      <c r="C12" s="18">
        <f t="shared" si="0"/>
        <v>831.99199999999996</v>
      </c>
      <c r="D12" s="20">
        <f>SUM(H12+L12+P12)</f>
        <v>0</v>
      </c>
      <c r="E12" s="20">
        <f>SUM(I12+M12+Q12)</f>
        <v>0</v>
      </c>
      <c r="F12" s="19">
        <f>SUM(J12+N12+R12)</f>
        <v>771.08600000000001</v>
      </c>
      <c r="G12" s="19">
        <f>SUM(K12+O12+S12)</f>
        <v>60.906000000000006</v>
      </c>
      <c r="H12" s="22">
        <v>0</v>
      </c>
      <c r="I12" s="22">
        <v>0</v>
      </c>
      <c r="J12" s="21">
        <v>771.08600000000001</v>
      </c>
      <c r="K12" s="21">
        <v>39.406000000000006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1">
        <v>21.5</v>
      </c>
    </row>
    <row r="13" spans="1:19" s="8" customFormat="1" ht="25.5" customHeight="1">
      <c r="A13" s="9">
        <f t="shared" si="2"/>
        <v>8</v>
      </c>
      <c r="B13" s="23" t="s">
        <v>19</v>
      </c>
      <c r="C13" s="11">
        <f t="shared" si="0"/>
        <v>447.32800000000003</v>
      </c>
      <c r="D13" s="12">
        <f t="shared" si="1"/>
        <v>234.31700000000001</v>
      </c>
      <c r="E13" s="15">
        <f t="shared" si="1"/>
        <v>0</v>
      </c>
      <c r="F13" s="12">
        <f t="shared" si="1"/>
        <v>213.01100000000002</v>
      </c>
      <c r="G13" s="15">
        <f t="shared" si="1"/>
        <v>0</v>
      </c>
      <c r="H13" s="13">
        <v>220.28</v>
      </c>
      <c r="I13" s="14">
        <v>0</v>
      </c>
      <c r="J13" s="13">
        <v>213.01100000000002</v>
      </c>
      <c r="K13" s="14">
        <v>0</v>
      </c>
      <c r="L13" s="13">
        <v>14.037000000000001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</row>
    <row r="14" spans="1:19" s="8" customFormat="1" ht="25.5" customHeight="1">
      <c r="A14" s="16">
        <f t="shared" si="2"/>
        <v>9</v>
      </c>
      <c r="B14" s="24" t="s">
        <v>20</v>
      </c>
      <c r="C14" s="18">
        <f t="shared" si="0"/>
        <v>1261.0979999999997</v>
      </c>
      <c r="D14" s="19">
        <f t="shared" si="1"/>
        <v>1075.6379999999999</v>
      </c>
      <c r="E14" s="20">
        <f t="shared" si="1"/>
        <v>0</v>
      </c>
      <c r="F14" s="19">
        <f t="shared" si="1"/>
        <v>89.984999999999985</v>
      </c>
      <c r="G14" s="19">
        <f t="shared" si="1"/>
        <v>95.47499999999998</v>
      </c>
      <c r="H14" s="21">
        <v>1075.6379999999999</v>
      </c>
      <c r="I14" s="22">
        <v>0</v>
      </c>
      <c r="J14" s="21">
        <v>89.984999999999985</v>
      </c>
      <c r="K14" s="21">
        <v>34.754999999999981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1">
        <v>60.72</v>
      </c>
    </row>
    <row r="15" spans="1:19" s="8" customFormat="1" ht="25.5" customHeight="1">
      <c r="A15" s="9">
        <f t="shared" si="2"/>
        <v>10</v>
      </c>
      <c r="B15" s="10" t="s">
        <v>21</v>
      </c>
      <c r="C15" s="11">
        <f t="shared" si="0"/>
        <v>241.17500000000001</v>
      </c>
      <c r="D15" s="12">
        <f t="shared" si="1"/>
        <v>65.997</v>
      </c>
      <c r="E15" s="15">
        <f t="shared" si="1"/>
        <v>0</v>
      </c>
      <c r="F15" s="12">
        <f t="shared" si="1"/>
        <v>72.686000000000007</v>
      </c>
      <c r="G15" s="12">
        <f t="shared" si="1"/>
        <v>102.492</v>
      </c>
      <c r="H15" s="13">
        <v>51.381999999999998</v>
      </c>
      <c r="I15" s="14">
        <v>0</v>
      </c>
      <c r="J15" s="13">
        <v>61.086000000000006</v>
      </c>
      <c r="K15" s="13">
        <v>47.195</v>
      </c>
      <c r="L15" s="13">
        <v>14.615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3">
        <v>11.600000000000001</v>
      </c>
      <c r="S15" s="13">
        <v>55.297000000000004</v>
      </c>
    </row>
    <row r="16" spans="1:19" s="8" customFormat="1" ht="25.5" customHeight="1">
      <c r="A16" s="16">
        <f t="shared" si="2"/>
        <v>11</v>
      </c>
      <c r="B16" s="24" t="s">
        <v>22</v>
      </c>
      <c r="C16" s="18">
        <f t="shared" si="0"/>
        <v>104.69200000000001</v>
      </c>
      <c r="D16" s="20">
        <f t="shared" si="1"/>
        <v>0</v>
      </c>
      <c r="E16" s="20">
        <f t="shared" si="1"/>
        <v>0</v>
      </c>
      <c r="F16" s="19">
        <f t="shared" si="1"/>
        <v>96.408000000000001</v>
      </c>
      <c r="G16" s="19">
        <f t="shared" si="1"/>
        <v>8.2839999999999989</v>
      </c>
      <c r="H16" s="22">
        <v>0</v>
      </c>
      <c r="I16" s="22">
        <v>0</v>
      </c>
      <c r="J16" s="21">
        <v>96.408000000000001</v>
      </c>
      <c r="K16" s="21">
        <v>8.2839999999999989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s="8" customFormat="1" ht="25.5" customHeight="1">
      <c r="A17" s="9">
        <f t="shared" si="2"/>
        <v>12</v>
      </c>
      <c r="B17" s="10" t="s">
        <v>23</v>
      </c>
      <c r="C17" s="11">
        <f t="shared" si="0"/>
        <v>1946.2569999999998</v>
      </c>
      <c r="D17" s="12">
        <f t="shared" si="1"/>
        <v>951.14499999999998</v>
      </c>
      <c r="E17" s="15">
        <f t="shared" si="1"/>
        <v>0</v>
      </c>
      <c r="F17" s="12">
        <f t="shared" si="1"/>
        <v>992.99199999999996</v>
      </c>
      <c r="G17" s="12">
        <f t="shared" si="1"/>
        <v>2.12</v>
      </c>
      <c r="H17" s="13">
        <v>900.96100000000001</v>
      </c>
      <c r="I17" s="14">
        <v>0</v>
      </c>
      <c r="J17" s="13">
        <v>992.99199999999996</v>
      </c>
      <c r="K17" s="14">
        <v>0</v>
      </c>
      <c r="L17" s="13">
        <v>50.183999999999997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3">
        <v>0</v>
      </c>
      <c r="S17" s="13">
        <v>2.12</v>
      </c>
    </row>
    <row r="18" spans="1:19" s="8" customFormat="1" ht="25.5" customHeight="1">
      <c r="A18" s="9">
        <f t="shared" si="2"/>
        <v>13</v>
      </c>
      <c r="B18" s="10" t="s">
        <v>24</v>
      </c>
      <c r="C18" s="11">
        <f t="shared" si="0"/>
        <v>2719.9589999999998</v>
      </c>
      <c r="D18" s="15">
        <f t="shared" si="1"/>
        <v>0</v>
      </c>
      <c r="E18" s="12">
        <f t="shared" si="1"/>
        <v>2220.616</v>
      </c>
      <c r="F18" s="12">
        <f t="shared" si="1"/>
        <v>483.72699999999998</v>
      </c>
      <c r="G18" s="12">
        <f t="shared" si="1"/>
        <v>15.616</v>
      </c>
      <c r="H18" s="14">
        <v>0</v>
      </c>
      <c r="I18" s="13">
        <v>2190.2109999999998</v>
      </c>
      <c r="J18" s="13">
        <v>483.72699999999998</v>
      </c>
      <c r="K18" s="13">
        <v>13.407</v>
      </c>
      <c r="L18" s="14">
        <v>0</v>
      </c>
      <c r="M18" s="13">
        <v>30.405000000000001</v>
      </c>
      <c r="N18" s="14">
        <v>0</v>
      </c>
      <c r="O18" s="14">
        <v>0</v>
      </c>
      <c r="P18" s="14">
        <v>0</v>
      </c>
      <c r="Q18" s="14">
        <v>0</v>
      </c>
      <c r="R18" s="13">
        <v>0</v>
      </c>
      <c r="S18" s="13">
        <v>2.2090000000000001</v>
      </c>
    </row>
    <row r="19" spans="1:19" s="8" customFormat="1" ht="25.5" customHeight="1">
      <c r="A19" s="9">
        <f t="shared" si="2"/>
        <v>14</v>
      </c>
      <c r="B19" s="23" t="s">
        <v>25</v>
      </c>
      <c r="C19" s="11">
        <f>SUM(D19:G19)</f>
        <v>7157.1399999999994</v>
      </c>
      <c r="D19" s="12">
        <f>SUM(H19+L19+P19)</f>
        <v>30.655000000000001</v>
      </c>
      <c r="E19" s="15">
        <f>SUM(I19+M19+Q19)</f>
        <v>0</v>
      </c>
      <c r="F19" s="12">
        <f t="shared" si="1"/>
        <v>2826.7550000000001</v>
      </c>
      <c r="G19" s="12">
        <f t="shared" si="1"/>
        <v>4299.7299999999996</v>
      </c>
      <c r="H19" s="14">
        <v>0</v>
      </c>
      <c r="I19" s="14">
        <v>0</v>
      </c>
      <c r="J19" s="13">
        <v>2826.7550000000001</v>
      </c>
      <c r="K19" s="13">
        <v>2021.4189999999994</v>
      </c>
      <c r="L19" s="13">
        <v>30.655000000000001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3">
        <v>2278.3110000000001</v>
      </c>
    </row>
    <row r="20" spans="1:19" s="8" customFormat="1" ht="25.5" customHeight="1">
      <c r="A20" s="9">
        <f t="shared" si="2"/>
        <v>15</v>
      </c>
      <c r="B20" s="23" t="s">
        <v>26</v>
      </c>
      <c r="C20" s="11">
        <f t="shared" si="0"/>
        <v>2995.1299999999992</v>
      </c>
      <c r="D20" s="12">
        <f t="shared" si="1"/>
        <v>149.67599999999999</v>
      </c>
      <c r="E20" s="15">
        <f t="shared" si="1"/>
        <v>0</v>
      </c>
      <c r="F20" s="12">
        <f t="shared" si="1"/>
        <v>509.87899999999991</v>
      </c>
      <c r="G20" s="12">
        <f t="shared" si="1"/>
        <v>2335.5749999999994</v>
      </c>
      <c r="H20" s="14">
        <v>0</v>
      </c>
      <c r="I20" s="14">
        <v>0</v>
      </c>
      <c r="J20" s="13">
        <v>509.87899999999991</v>
      </c>
      <c r="K20" s="13">
        <v>502.9089999999992</v>
      </c>
      <c r="L20" s="13">
        <v>149.67599999999999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3">
        <v>1832.6660000000002</v>
      </c>
    </row>
    <row r="21" spans="1:19" s="8" customFormat="1" ht="25.5" customHeight="1">
      <c r="A21" s="9">
        <f t="shared" si="2"/>
        <v>16</v>
      </c>
      <c r="B21" s="23" t="s">
        <v>27</v>
      </c>
      <c r="C21" s="11">
        <f t="shared" si="0"/>
        <v>346.76600000000002</v>
      </c>
      <c r="D21" s="12">
        <f t="shared" si="1"/>
        <v>320.678</v>
      </c>
      <c r="E21" s="15">
        <f t="shared" si="1"/>
        <v>0</v>
      </c>
      <c r="F21" s="12">
        <f>SUM(J21+N21+R21)</f>
        <v>26.088000000000001</v>
      </c>
      <c r="G21" s="15">
        <f t="shared" si="1"/>
        <v>0</v>
      </c>
      <c r="H21" s="13">
        <v>320.13200000000001</v>
      </c>
      <c r="I21" s="14">
        <v>0</v>
      </c>
      <c r="J21" s="13">
        <v>26.088000000000001</v>
      </c>
      <c r="K21" s="14">
        <v>0</v>
      </c>
      <c r="L21" s="13">
        <v>0.54600000000000004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s="8" customFormat="1" ht="25.5" customHeight="1">
      <c r="A22" s="9">
        <f t="shared" si="2"/>
        <v>17</v>
      </c>
      <c r="B22" s="23" t="s">
        <v>28</v>
      </c>
      <c r="C22" s="11">
        <f t="shared" si="0"/>
        <v>2317.1880000000001</v>
      </c>
      <c r="D22" s="12">
        <f t="shared" si="1"/>
        <v>2310.5920000000001</v>
      </c>
      <c r="E22" s="15">
        <f t="shared" si="1"/>
        <v>0</v>
      </c>
      <c r="F22" s="15">
        <f t="shared" si="1"/>
        <v>0</v>
      </c>
      <c r="G22" s="12">
        <f t="shared" si="1"/>
        <v>6.5960000000000001</v>
      </c>
      <c r="H22" s="13">
        <v>2061.92</v>
      </c>
      <c r="I22" s="14">
        <v>0</v>
      </c>
      <c r="J22" s="14">
        <v>0</v>
      </c>
      <c r="K22" s="13">
        <v>6.5960000000000001</v>
      </c>
      <c r="L22" s="13">
        <v>248.672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s="8" customFormat="1" ht="25.5" customHeight="1">
      <c r="A23" s="9">
        <f t="shared" si="2"/>
        <v>18</v>
      </c>
      <c r="B23" s="23" t="s">
        <v>29</v>
      </c>
      <c r="C23" s="50">
        <f t="shared" si="0"/>
        <v>0</v>
      </c>
      <c r="D23" s="15">
        <f t="shared" si="1"/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s="8" customFormat="1" ht="25.5" customHeight="1">
      <c r="A24" s="16">
        <f t="shared" si="2"/>
        <v>19</v>
      </c>
      <c r="B24" s="24" t="s">
        <v>30</v>
      </c>
      <c r="C24" s="18">
        <f t="shared" si="0"/>
        <v>10.391999999999999</v>
      </c>
      <c r="D24" s="19">
        <f t="shared" si="1"/>
        <v>10.391999999999999</v>
      </c>
      <c r="E24" s="20">
        <f t="shared" si="1"/>
        <v>0</v>
      </c>
      <c r="F24" s="20">
        <f t="shared" si="1"/>
        <v>0</v>
      </c>
      <c r="G24" s="20">
        <f t="shared" si="1"/>
        <v>0</v>
      </c>
      <c r="H24" s="21">
        <v>10.391999999999999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</row>
    <row r="25" spans="1:19" s="8" customFormat="1" ht="25.5" customHeight="1">
      <c r="A25" s="9">
        <f t="shared" si="2"/>
        <v>20</v>
      </c>
      <c r="B25" s="23" t="s">
        <v>31</v>
      </c>
      <c r="C25" s="11">
        <f t="shared" si="0"/>
        <v>698.34900000000016</v>
      </c>
      <c r="D25" s="15">
        <f t="shared" si="1"/>
        <v>0</v>
      </c>
      <c r="E25" s="12">
        <f>SUM(I25+M25+Q25)</f>
        <v>119.86799999999999</v>
      </c>
      <c r="F25" s="12">
        <f t="shared" si="1"/>
        <v>289.69200000000006</v>
      </c>
      <c r="G25" s="12">
        <f t="shared" si="1"/>
        <v>288.78900000000004</v>
      </c>
      <c r="H25" s="14">
        <v>0</v>
      </c>
      <c r="I25" s="14">
        <v>0</v>
      </c>
      <c r="J25" s="13">
        <v>111.63000000000005</v>
      </c>
      <c r="K25" s="13">
        <v>53.859000000000037</v>
      </c>
      <c r="L25" s="14">
        <v>0</v>
      </c>
      <c r="M25" s="13">
        <v>119.86799999999999</v>
      </c>
      <c r="N25" s="14">
        <v>0</v>
      </c>
      <c r="O25" s="14">
        <v>0</v>
      </c>
      <c r="P25" s="14">
        <v>0</v>
      </c>
      <c r="Q25" s="14">
        <v>0</v>
      </c>
      <c r="R25" s="13">
        <v>178.06200000000001</v>
      </c>
      <c r="S25" s="13">
        <v>234.93</v>
      </c>
    </row>
    <row r="26" spans="1:19" s="8" customFormat="1" ht="25.5" customHeight="1">
      <c r="A26" s="16">
        <f t="shared" si="2"/>
        <v>21</v>
      </c>
      <c r="B26" s="24" t="s">
        <v>32</v>
      </c>
      <c r="C26" s="18">
        <f t="shared" si="0"/>
        <v>462.11399999999998</v>
      </c>
      <c r="D26" s="19">
        <f t="shared" si="1"/>
        <v>321.64999999999998</v>
      </c>
      <c r="E26" s="20">
        <f t="shared" si="1"/>
        <v>0</v>
      </c>
      <c r="F26" s="19">
        <f t="shared" si="1"/>
        <v>110.512</v>
      </c>
      <c r="G26" s="19">
        <f t="shared" si="1"/>
        <v>29.951999999999998</v>
      </c>
      <c r="H26" s="21">
        <v>321.64999999999998</v>
      </c>
      <c r="I26" s="22">
        <v>0</v>
      </c>
      <c r="J26" s="21">
        <v>110.512</v>
      </c>
      <c r="K26" s="21">
        <v>29.951999999999998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</row>
    <row r="27" spans="1:19" s="8" customFormat="1" ht="25.5" customHeight="1">
      <c r="A27" s="16">
        <f t="shared" si="2"/>
        <v>22</v>
      </c>
      <c r="B27" s="24" t="s">
        <v>33</v>
      </c>
      <c r="C27" s="18">
        <f t="shared" si="0"/>
        <v>569.21899999999994</v>
      </c>
      <c r="D27" s="19">
        <f>SUM(H27+L27+P27)</f>
        <v>381.00299999999999</v>
      </c>
      <c r="E27" s="19">
        <f>SUM(I27+M27+Q27)</f>
        <v>1.4019999999999999</v>
      </c>
      <c r="F27" s="19">
        <f>SUM(J27+N27+R27)</f>
        <v>156.36199999999999</v>
      </c>
      <c r="G27" s="19">
        <f>SUM(K27+O27+S27)</f>
        <v>30.451999999999995</v>
      </c>
      <c r="H27" s="21">
        <v>381.00299999999999</v>
      </c>
      <c r="I27" s="21">
        <v>1.4019999999999999</v>
      </c>
      <c r="J27" s="21">
        <v>126.71799999999999</v>
      </c>
      <c r="K27" s="21">
        <v>2.0249999999999986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1">
        <v>29.643999999999998</v>
      </c>
      <c r="S27" s="21">
        <v>28.426999999999996</v>
      </c>
    </row>
    <row r="28" spans="1:19" s="31" customFormat="1" ht="25.5" customHeight="1">
      <c r="A28" s="16">
        <f t="shared" si="2"/>
        <v>23</v>
      </c>
      <c r="B28" s="32" t="s">
        <v>34</v>
      </c>
      <c r="C28" s="27">
        <f>SUM(D28:G28)</f>
        <v>826.92099999999994</v>
      </c>
      <c r="D28" s="28">
        <f t="shared" ref="D28:G42" si="3">SUM(H28+L28+P28)</f>
        <v>826.72199999999998</v>
      </c>
      <c r="E28" s="33">
        <f t="shared" si="3"/>
        <v>0</v>
      </c>
      <c r="F28" s="33">
        <f t="shared" ref="F28:F33" si="4">SUM(J28+N28+R28)</f>
        <v>0</v>
      </c>
      <c r="G28" s="28">
        <f t="shared" ref="G28:G33" si="5">SUM(K28+O28+S28)</f>
        <v>0.19900000000000001</v>
      </c>
      <c r="H28" s="29">
        <v>826.72199999999998</v>
      </c>
      <c r="I28" s="30">
        <v>0</v>
      </c>
      <c r="J28" s="30">
        <v>0</v>
      </c>
      <c r="K28" s="29">
        <v>0.19900000000000001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spans="1:19" s="31" customFormat="1" ht="25.5" customHeight="1">
      <c r="A29" s="9">
        <f t="shared" si="2"/>
        <v>24</v>
      </c>
      <c r="B29" s="23" t="str">
        <f>[1]проверка!A66</f>
        <v>ОАО "ССП "Уралсибгидромеханизация"</v>
      </c>
      <c r="C29" s="34">
        <f t="shared" si="0"/>
        <v>69.371000000000009</v>
      </c>
      <c r="D29" s="9">
        <f t="shared" si="3"/>
        <v>0</v>
      </c>
      <c r="E29" s="9">
        <f t="shared" si="3"/>
        <v>0</v>
      </c>
      <c r="F29" s="9">
        <f t="shared" si="4"/>
        <v>69.371000000000009</v>
      </c>
      <c r="G29" s="9">
        <f t="shared" si="5"/>
        <v>0</v>
      </c>
      <c r="H29" s="9">
        <v>0</v>
      </c>
      <c r="I29" s="9">
        <v>0</v>
      </c>
      <c r="J29" s="9">
        <v>67.724000000000004</v>
      </c>
      <c r="K29" s="9">
        <v>0</v>
      </c>
      <c r="L29" s="9">
        <v>0</v>
      </c>
      <c r="M29" s="9">
        <v>0</v>
      </c>
      <c r="N29" s="9">
        <v>1.647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31" customFormat="1" ht="25.5" customHeight="1">
      <c r="A30" s="16">
        <f t="shared" si="2"/>
        <v>25</v>
      </c>
      <c r="B30" s="32" t="s">
        <v>35</v>
      </c>
      <c r="C30" s="27">
        <f t="shared" si="0"/>
        <v>69.777000000000001</v>
      </c>
      <c r="D30" s="28">
        <f t="shared" si="3"/>
        <v>20.689</v>
      </c>
      <c r="E30" s="33">
        <f t="shared" si="3"/>
        <v>0</v>
      </c>
      <c r="F30" s="28">
        <f t="shared" si="4"/>
        <v>48.375999999999998</v>
      </c>
      <c r="G30" s="28">
        <f t="shared" si="5"/>
        <v>0.71199999999999997</v>
      </c>
      <c r="H30" s="29">
        <v>20.689</v>
      </c>
      <c r="I30" s="30">
        <v>0</v>
      </c>
      <c r="J30" s="29">
        <v>44.135999999999996</v>
      </c>
      <c r="K30" s="29">
        <v>0.71199999999999997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29">
        <v>4.2399999999999993</v>
      </c>
      <c r="S30" s="30">
        <v>0</v>
      </c>
    </row>
    <row r="31" spans="1:19" s="31" customFormat="1" ht="25.5" customHeight="1">
      <c r="A31" s="9">
        <f t="shared" si="2"/>
        <v>26</v>
      </c>
      <c r="B31" s="23" t="s">
        <v>36</v>
      </c>
      <c r="C31" s="34">
        <f t="shared" si="0"/>
        <v>228.523</v>
      </c>
      <c r="D31" s="9">
        <f t="shared" si="3"/>
        <v>100.092</v>
      </c>
      <c r="E31" s="9">
        <f t="shared" si="3"/>
        <v>0</v>
      </c>
      <c r="F31" s="9">
        <f t="shared" si="4"/>
        <v>97.512</v>
      </c>
      <c r="G31" s="9">
        <f t="shared" si="5"/>
        <v>30.919</v>
      </c>
      <c r="H31" s="9">
        <v>90.756</v>
      </c>
      <c r="I31" s="9">
        <v>0</v>
      </c>
      <c r="J31" s="9">
        <v>97.512</v>
      </c>
      <c r="K31" s="9">
        <v>30.919</v>
      </c>
      <c r="L31" s="9">
        <v>9.3360000000000003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31" customFormat="1" ht="25.5" customHeight="1">
      <c r="A32" s="9">
        <f t="shared" si="2"/>
        <v>27</v>
      </c>
      <c r="B32" s="23" t="str">
        <f>[1]проверка!A51</f>
        <v>ООО "ЭФЕС"</v>
      </c>
      <c r="C32" s="34">
        <f>SUM(D32:G32)</f>
        <v>273.41200000000003</v>
      </c>
      <c r="D32" s="9">
        <f t="shared" si="3"/>
        <v>0</v>
      </c>
      <c r="E32" s="9">
        <f t="shared" si="3"/>
        <v>0</v>
      </c>
      <c r="F32" s="9">
        <f>SUM(J32+N32+R32)</f>
        <v>116.76900000000001</v>
      </c>
      <c r="G32" s="9">
        <f t="shared" si="5"/>
        <v>156.64300000000003</v>
      </c>
      <c r="H32" s="9">
        <v>0</v>
      </c>
      <c r="I32" s="9">
        <v>0</v>
      </c>
      <c r="J32" s="9">
        <v>20.917000000000009</v>
      </c>
      <c r="K32" s="9">
        <v>5.396000000000015</v>
      </c>
      <c r="L32" s="9">
        <v>0</v>
      </c>
      <c r="M32" s="9">
        <v>0</v>
      </c>
      <c r="N32" s="9">
        <v>43.112000000000002</v>
      </c>
      <c r="O32" s="9">
        <v>0</v>
      </c>
      <c r="P32" s="9">
        <v>0</v>
      </c>
      <c r="Q32" s="9">
        <v>0</v>
      </c>
      <c r="R32" s="9">
        <v>52.74</v>
      </c>
      <c r="S32" s="9">
        <v>151.24700000000001</v>
      </c>
    </row>
    <row r="33" spans="1:21" s="31" customFormat="1" ht="25.5" customHeight="1">
      <c r="A33" s="9">
        <f t="shared" si="2"/>
        <v>28</v>
      </c>
      <c r="B33" s="23" t="s">
        <v>37</v>
      </c>
      <c r="C33" s="34">
        <f t="shared" si="0"/>
        <v>450.38499999999999</v>
      </c>
      <c r="D33" s="9">
        <f t="shared" si="3"/>
        <v>0</v>
      </c>
      <c r="E33" s="9">
        <f t="shared" si="3"/>
        <v>0</v>
      </c>
      <c r="F33" s="9">
        <f t="shared" si="4"/>
        <v>20.501000000000001</v>
      </c>
      <c r="G33" s="9">
        <f t="shared" si="5"/>
        <v>429.88400000000001</v>
      </c>
      <c r="H33" s="9">
        <v>0</v>
      </c>
      <c r="I33" s="9">
        <v>0</v>
      </c>
      <c r="J33" s="9">
        <v>0</v>
      </c>
      <c r="K33" s="9">
        <v>175.84300000000005</v>
      </c>
      <c r="L33" s="9">
        <v>0</v>
      </c>
      <c r="M33" s="9">
        <v>0</v>
      </c>
      <c r="N33" s="35">
        <v>20.501000000000001</v>
      </c>
      <c r="O33" s="9">
        <v>0</v>
      </c>
      <c r="P33" s="9">
        <v>0</v>
      </c>
      <c r="Q33" s="9">
        <v>0</v>
      </c>
      <c r="R33" s="9">
        <v>0</v>
      </c>
      <c r="S33" s="9">
        <v>254.04099999999997</v>
      </c>
    </row>
    <row r="34" spans="1:21" s="31" customFormat="1" ht="25.5" customHeight="1">
      <c r="A34" s="25">
        <f t="shared" si="2"/>
        <v>29</v>
      </c>
      <c r="B34" s="26" t="str">
        <f>[1]проверка!A83</f>
        <v>ФГУП "Строительное управление Уральского военного округа"</v>
      </c>
      <c r="C34" s="36">
        <f>SUM(D34:G34)</f>
        <v>719.73400000000015</v>
      </c>
      <c r="D34" s="25">
        <f t="shared" si="3"/>
        <v>0</v>
      </c>
      <c r="E34" s="25">
        <f t="shared" si="3"/>
        <v>516.47600000000011</v>
      </c>
      <c r="F34" s="25">
        <f t="shared" si="3"/>
        <v>67.204999999999998</v>
      </c>
      <c r="G34" s="25">
        <f t="shared" si="3"/>
        <v>136.05300000000003</v>
      </c>
      <c r="H34" s="25">
        <v>0</v>
      </c>
      <c r="I34" s="25">
        <v>504.08900000000011</v>
      </c>
      <c r="J34" s="25">
        <v>67.204999999999998</v>
      </c>
      <c r="K34" s="25">
        <v>16.427999999999997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12.387</v>
      </c>
      <c r="R34" s="25">
        <v>0</v>
      </c>
      <c r="S34" s="25">
        <v>119.62500000000003</v>
      </c>
    </row>
    <row r="35" spans="1:21" s="31" customFormat="1" ht="25.5" customHeight="1">
      <c r="A35" s="9">
        <f t="shared" si="2"/>
        <v>30</v>
      </c>
      <c r="B35" s="23" t="s">
        <v>38</v>
      </c>
      <c r="C35" s="34">
        <f>SUM(D35:G35)</f>
        <v>703.84199999999998</v>
      </c>
      <c r="D35" s="9">
        <f t="shared" si="3"/>
        <v>496.65699999999998</v>
      </c>
      <c r="E35" s="9">
        <f t="shared" si="3"/>
        <v>0</v>
      </c>
      <c r="F35" s="9">
        <f t="shared" si="3"/>
        <v>194.893</v>
      </c>
      <c r="G35" s="9">
        <f t="shared" si="3"/>
        <v>12.292</v>
      </c>
      <c r="H35" s="9">
        <v>470.06599999999997</v>
      </c>
      <c r="I35" s="9">
        <v>0</v>
      </c>
      <c r="J35" s="9">
        <v>185.059</v>
      </c>
      <c r="K35" s="9">
        <v>12.292</v>
      </c>
      <c r="L35" s="9">
        <v>26.591000000000001</v>
      </c>
      <c r="M35" s="9">
        <v>0</v>
      </c>
      <c r="N35" s="37">
        <v>0</v>
      </c>
      <c r="O35" s="9">
        <v>0</v>
      </c>
      <c r="P35" s="9">
        <v>0</v>
      </c>
      <c r="Q35" s="9">
        <v>0</v>
      </c>
      <c r="R35" s="9">
        <v>9.8339999999999996</v>
      </c>
      <c r="S35" s="9">
        <v>0</v>
      </c>
    </row>
    <row r="36" spans="1:21" s="8" customFormat="1" ht="25.5" customHeight="1">
      <c r="A36" s="9">
        <f t="shared" si="2"/>
        <v>31</v>
      </c>
      <c r="B36" s="23" t="str">
        <f>[1]проверка!A84</f>
        <v>ЗАО "Уральские электрические сети"</v>
      </c>
      <c r="C36" s="34">
        <f>SUM(D36:G36)</f>
        <v>1339.201</v>
      </c>
      <c r="D36" s="9">
        <f t="shared" si="3"/>
        <v>0</v>
      </c>
      <c r="E36" s="9">
        <f t="shared" si="3"/>
        <v>0</v>
      </c>
      <c r="F36" s="9">
        <f t="shared" si="3"/>
        <v>1331.116</v>
      </c>
      <c r="G36" s="9">
        <f t="shared" si="3"/>
        <v>8.0850000000000009</v>
      </c>
      <c r="H36" s="9">
        <v>0</v>
      </c>
      <c r="I36" s="9">
        <v>0</v>
      </c>
      <c r="J36" s="9">
        <v>1314.682</v>
      </c>
      <c r="K36" s="9">
        <v>8.0850000000000009</v>
      </c>
      <c r="L36" s="9">
        <v>0</v>
      </c>
      <c r="M36" s="9">
        <v>0</v>
      </c>
      <c r="N36" s="9">
        <v>16.434000000000001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21" s="8" customFormat="1" ht="25.5" customHeight="1">
      <c r="A37" s="16">
        <f t="shared" si="2"/>
        <v>32</v>
      </c>
      <c r="B37" s="24" t="s">
        <v>39</v>
      </c>
      <c r="C37" s="46">
        <f t="shared" si="0"/>
        <v>1861.5379999999998</v>
      </c>
      <c r="D37" s="47">
        <f t="shared" ref="D37:D42" si="6">SUM(H37+L37+P37)</f>
        <v>1714.4359999999999</v>
      </c>
      <c r="E37" s="16">
        <f t="shared" si="3"/>
        <v>0</v>
      </c>
      <c r="F37" s="16">
        <f t="shared" si="3"/>
        <v>138.22499999999999</v>
      </c>
      <c r="G37" s="16">
        <f t="shared" si="3"/>
        <v>8.8769999999999989</v>
      </c>
      <c r="H37" s="48">
        <v>1714.4359999999999</v>
      </c>
      <c r="I37" s="16">
        <v>0</v>
      </c>
      <c r="J37" s="16">
        <v>138.22499999999999</v>
      </c>
      <c r="K37" s="16">
        <v>8.8769999999999989</v>
      </c>
      <c r="L37" s="49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</row>
    <row r="38" spans="1:21" s="8" customFormat="1" ht="25.5" customHeight="1">
      <c r="A38" s="9">
        <f t="shared" si="2"/>
        <v>33</v>
      </c>
      <c r="B38" s="23" t="s">
        <v>40</v>
      </c>
      <c r="C38" s="34">
        <f>SUM(D38:G38)</f>
        <v>1677.2130000000002</v>
      </c>
      <c r="D38" s="9">
        <f t="shared" si="6"/>
        <v>112.76600000000001</v>
      </c>
      <c r="E38" s="9">
        <f t="shared" si="3"/>
        <v>0</v>
      </c>
      <c r="F38" s="9">
        <f t="shared" si="3"/>
        <v>1439.202</v>
      </c>
      <c r="G38" s="9">
        <f t="shared" si="3"/>
        <v>125.245</v>
      </c>
      <c r="H38" s="9">
        <v>0</v>
      </c>
      <c r="I38" s="9">
        <v>0</v>
      </c>
      <c r="J38" s="9">
        <v>1173.2760000000001</v>
      </c>
      <c r="K38" s="9">
        <v>125.245</v>
      </c>
      <c r="L38" s="9">
        <v>112.76600000000001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265.92599999999993</v>
      </c>
      <c r="S38" s="9">
        <v>0</v>
      </c>
    </row>
    <row r="39" spans="1:21" s="8" customFormat="1" ht="25.5" customHeight="1">
      <c r="A39" s="16">
        <f t="shared" si="2"/>
        <v>34</v>
      </c>
      <c r="B39" s="24" t="s">
        <v>41</v>
      </c>
      <c r="C39" s="7">
        <f>SUM(D39:G39)</f>
        <v>1896.5967699999999</v>
      </c>
      <c r="D39" s="16">
        <f t="shared" si="6"/>
        <v>0</v>
      </c>
      <c r="E39" s="16">
        <f t="shared" si="3"/>
        <v>147.22200000000001</v>
      </c>
      <c r="F39" s="21">
        <f t="shared" si="3"/>
        <v>1542.0179499999999</v>
      </c>
      <c r="G39" s="21">
        <f t="shared" si="3"/>
        <v>207.35681999999997</v>
      </c>
      <c r="H39" s="16">
        <v>0</v>
      </c>
      <c r="I39" s="16">
        <v>147.22200000000001</v>
      </c>
      <c r="J39" s="21">
        <v>1307.0079499999999</v>
      </c>
      <c r="K39" s="16">
        <v>74.930999999999983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235.01000000000002</v>
      </c>
      <c r="S39" s="21">
        <v>132.42581999999999</v>
      </c>
    </row>
    <row r="40" spans="1:21" s="8" customFormat="1" ht="25.5" customHeight="1">
      <c r="A40" s="9">
        <f t="shared" si="2"/>
        <v>35</v>
      </c>
      <c r="B40" s="23" t="s">
        <v>42</v>
      </c>
      <c r="C40" s="34">
        <f>SUM(D40:G40)</f>
        <v>22.193999999999999</v>
      </c>
      <c r="D40" s="9">
        <f t="shared" si="6"/>
        <v>1.4E-2</v>
      </c>
      <c r="E40" s="9">
        <f t="shared" ref="E40" si="7">SUM(I40+M40+Q40)</f>
        <v>0</v>
      </c>
      <c r="F40" s="9">
        <f t="shared" ref="F40" si="8">SUM(J40+N40+R40)</f>
        <v>0</v>
      </c>
      <c r="G40" s="9">
        <f t="shared" ref="G40" si="9">SUM(K40+O40+S40)</f>
        <v>22.18</v>
      </c>
      <c r="H40" s="9">
        <v>0</v>
      </c>
      <c r="I40" s="9">
        <v>0</v>
      </c>
      <c r="J40" s="9">
        <v>0</v>
      </c>
      <c r="K40" s="9">
        <v>0</v>
      </c>
      <c r="L40" s="9">
        <v>1.4E-2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22.18</v>
      </c>
    </row>
    <row r="41" spans="1:21" s="8" customFormat="1" ht="25.5" customHeight="1">
      <c r="A41" s="9">
        <v>36</v>
      </c>
      <c r="B41" s="23" t="s">
        <v>45</v>
      </c>
      <c r="C41" s="34">
        <f>SUM(D41:G41)</f>
        <v>1027.704</v>
      </c>
      <c r="D41" s="9">
        <f t="shared" si="6"/>
        <v>4.4320000000000004</v>
      </c>
      <c r="E41" s="9">
        <f t="shared" si="3"/>
        <v>0</v>
      </c>
      <c r="F41" s="9">
        <f t="shared" si="3"/>
        <v>908.255</v>
      </c>
      <c r="G41" s="9">
        <f t="shared" si="3"/>
        <v>115.01700000000001</v>
      </c>
      <c r="H41" s="9">
        <v>0</v>
      </c>
      <c r="I41" s="9">
        <v>0</v>
      </c>
      <c r="J41" s="9">
        <v>908.255</v>
      </c>
      <c r="K41" s="9">
        <v>115.01700000000001</v>
      </c>
      <c r="L41" s="9">
        <v>4.4320000000000004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21" s="8" customFormat="1" ht="25.5" customHeight="1">
      <c r="A42" s="9">
        <v>37</v>
      </c>
      <c r="B42" s="23" t="s">
        <v>43</v>
      </c>
      <c r="C42" s="34">
        <f>SUM(D42:G42)</f>
        <v>921.774</v>
      </c>
      <c r="D42" s="9">
        <f t="shared" si="6"/>
        <v>0</v>
      </c>
      <c r="E42" s="9">
        <f t="shared" si="3"/>
        <v>0</v>
      </c>
      <c r="F42" s="9">
        <f t="shared" si="3"/>
        <v>920.07899999999995</v>
      </c>
      <c r="G42" s="9">
        <f t="shared" si="3"/>
        <v>1.6950000000000001</v>
      </c>
      <c r="H42" s="9">
        <v>0</v>
      </c>
      <c r="I42" s="9">
        <v>0</v>
      </c>
      <c r="J42" s="9">
        <v>907.37299999999993</v>
      </c>
      <c r="K42" s="9">
        <v>1.6950000000000001</v>
      </c>
      <c r="L42" s="9">
        <v>0</v>
      </c>
      <c r="M42" s="9">
        <v>0</v>
      </c>
      <c r="N42" s="9">
        <v>12.706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21" s="40" customFormat="1" ht="24.75" customHeight="1">
      <c r="A43" s="38"/>
      <c r="B43" s="38" t="s">
        <v>4</v>
      </c>
      <c r="C43" s="39">
        <f>SUM(C6:C42)</f>
        <v>393306.70536999992</v>
      </c>
      <c r="D43" s="39">
        <f>SUM(D6:D42)</f>
        <v>128448.38000000003</v>
      </c>
      <c r="E43" s="39">
        <f t="shared" ref="E43:S43" si="10">SUM(E6:E42)</f>
        <v>9764.4660000000003</v>
      </c>
      <c r="F43" s="39">
        <f t="shared" si="10"/>
        <v>118895.88099999998</v>
      </c>
      <c r="G43" s="39">
        <f t="shared" si="10"/>
        <v>136197.97836999994</v>
      </c>
      <c r="H43" s="39">
        <f t="shared" si="10"/>
        <v>95375.180000000008</v>
      </c>
      <c r="I43" s="39">
        <f t="shared" si="10"/>
        <v>9581.2609999999986</v>
      </c>
      <c r="J43" s="39">
        <f>SUM(J6:J42)</f>
        <v>99276.486999999979</v>
      </c>
      <c r="K43" s="39">
        <f t="shared" si="10"/>
        <v>41945.845990000023</v>
      </c>
      <c r="L43" s="39">
        <f>SUM(L6:L42)</f>
        <v>32888.113000000005</v>
      </c>
      <c r="M43" s="39">
        <f>SUM(M6:M42)</f>
        <v>150.34899999999999</v>
      </c>
      <c r="N43" s="39">
        <f>SUM(N6:N42)</f>
        <v>154.56799999999998</v>
      </c>
      <c r="O43" s="39">
        <f t="shared" si="10"/>
        <v>0</v>
      </c>
      <c r="P43" s="39">
        <f t="shared" si="10"/>
        <v>185.08699999999999</v>
      </c>
      <c r="Q43" s="39">
        <f t="shared" si="10"/>
        <v>32.855999999999995</v>
      </c>
      <c r="R43" s="39">
        <f>SUM(R6:R42)</f>
        <v>19464.826000000012</v>
      </c>
      <c r="S43" s="39">
        <f t="shared" si="10"/>
        <v>94252.132379999952</v>
      </c>
    </row>
    <row r="44" spans="1:21">
      <c r="A44" s="3"/>
      <c r="N44" s="44"/>
      <c r="U44" s="3"/>
    </row>
    <row r="45" spans="1:21">
      <c r="A45" s="3"/>
      <c r="D45" s="42"/>
      <c r="E45" s="42"/>
      <c r="F45" s="42"/>
      <c r="G45" s="42"/>
      <c r="H45" s="42"/>
      <c r="N45" s="45"/>
      <c r="U45" s="3"/>
    </row>
    <row r="46" spans="1:21">
      <c r="A46" s="3"/>
      <c r="N46" s="43"/>
      <c r="U46" s="3"/>
    </row>
    <row r="47" spans="1:21">
      <c r="A47" s="3"/>
      <c r="N47" s="43"/>
      <c r="U47" s="3"/>
    </row>
    <row r="48" spans="1:21">
      <c r="U48" s="3"/>
    </row>
    <row r="49" spans="21:21">
      <c r="U49" s="3"/>
    </row>
    <row r="50" spans="21:21">
      <c r="U50" s="3"/>
    </row>
    <row r="51" spans="21:21">
      <c r="U51" s="3"/>
    </row>
    <row r="52" spans="21:21">
      <c r="U52" s="3"/>
    </row>
    <row r="53" spans="21:21">
      <c r="U53" s="3"/>
    </row>
    <row r="54" spans="21:21">
      <c r="U54" s="3"/>
    </row>
    <row r="55" spans="21:21">
      <c r="U55" s="3"/>
    </row>
    <row r="56" spans="21:21">
      <c r="U56" s="3"/>
    </row>
    <row r="57" spans="21:21">
      <c r="U57" s="3"/>
    </row>
    <row r="58" spans="21:21">
      <c r="U58" s="3"/>
    </row>
    <row r="59" spans="21:21">
      <c r="U59" s="3"/>
    </row>
    <row r="60" spans="21:21">
      <c r="U60" s="3"/>
    </row>
    <row r="61" spans="21:21">
      <c r="U61" s="3"/>
    </row>
    <row r="62" spans="21:21">
      <c r="U62" s="3"/>
    </row>
    <row r="63" spans="21:21">
      <c r="U63" s="3"/>
    </row>
    <row r="64" spans="21:21">
      <c r="U64" s="3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Мисюра</cp:lastModifiedBy>
  <cp:lastPrinted>2013-08-27T10:27:08Z</cp:lastPrinted>
  <dcterms:created xsi:type="dcterms:W3CDTF">2013-07-30T02:34:41Z</dcterms:created>
  <dcterms:modified xsi:type="dcterms:W3CDTF">2013-08-29T04:57:57Z</dcterms:modified>
</cp:coreProperties>
</file>