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955" tabRatio="674" activeTab="2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3" r:id="rId7"/>
    <sheet name="август" sheetId="1" r:id="rId8"/>
    <sheet name="сентябрь" sheetId="14" r:id="rId9"/>
    <sheet name="октябрь" sheetId="10" r:id="rId10"/>
    <sheet name="ноябрь" sheetId="11" r:id="rId11"/>
    <sheet name="декабрь" sheetId="12" r:id="rId12"/>
    <sheet name="год" sheetId="13" r:id="rId13"/>
  </sheets>
  <definedNames>
    <definedName name="_xlnm.Print_Area" localSheetId="7">август!$A$1:$E$21</definedName>
  </definedNames>
  <calcPr calcId="145621"/>
</workbook>
</file>

<file path=xl/calcChain.xml><?xml version="1.0" encoding="utf-8"?>
<calcChain xmlns="http://schemas.openxmlformats.org/spreadsheetml/2006/main">
  <c r="F18" i="6" l="1"/>
  <c r="F11" i="6"/>
  <c r="F18" i="5" l="1"/>
  <c r="F11" i="5"/>
  <c r="F18" i="4" l="1"/>
  <c r="F11" i="4"/>
  <c r="F18" i="12" l="1"/>
  <c r="F11" i="12"/>
  <c r="F18" i="11" l="1"/>
  <c r="F11" i="11"/>
  <c r="F18" i="10" l="1"/>
  <c r="F11" i="10"/>
  <c r="F18" i="14" l="1"/>
  <c r="F11" i="14"/>
  <c r="F18" i="1" l="1"/>
  <c r="F11" i="1"/>
  <c r="F18" i="3" l="1"/>
  <c r="F11" i="3"/>
  <c r="F18" i="9" l="1"/>
  <c r="F11" i="9"/>
  <c r="F18" i="8" l="1"/>
  <c r="F11" i="8"/>
  <c r="C7" i="13" l="1"/>
  <c r="C6" i="13"/>
  <c r="C8" i="13"/>
  <c r="E8" i="13" s="1"/>
  <c r="E9" i="13" s="1"/>
  <c r="C9" i="13" l="1"/>
  <c r="E6" i="13"/>
  <c r="F6" i="13" s="1"/>
  <c r="F8" i="13"/>
  <c r="F9" i="13" s="1"/>
</calcChain>
</file>

<file path=xl/sharedStrings.xml><?xml version="1.0" encoding="utf-8"?>
<sst xmlns="http://schemas.openxmlformats.org/spreadsheetml/2006/main" count="365" uniqueCount="40">
  <si>
    <t>Объем электроэнергии, кВтч</t>
  </si>
  <si>
    <t>Цена, руб./кВтч</t>
  </si>
  <si>
    <t>Стоимость (без НДС), руб.</t>
  </si>
  <si>
    <t>Электроэнергия (РРЭ)</t>
  </si>
  <si>
    <t>Стоимость (с НДС), руб.</t>
  </si>
  <si>
    <t>Объем электрической энергии, купленной на розничном рынке</t>
  </si>
  <si>
    <t>Начальник управления покупки электроэнергии</t>
  </si>
  <si>
    <t xml:space="preserve"> и взаимодействия с ТСО</t>
  </si>
  <si>
    <t>Рубина Н.М.</t>
  </si>
  <si>
    <t>ООО "ПУСК-ЕКБ"</t>
  </si>
  <si>
    <t>ОАО "Уральский завод РТИ"</t>
  </si>
  <si>
    <t>ОАО "МРСК Урала"</t>
  </si>
  <si>
    <t>Декабрь 2011г.</t>
  </si>
  <si>
    <t>Мощность</t>
  </si>
  <si>
    <t>ОАО "Екатеринбургэнергосбыт"</t>
  </si>
  <si>
    <t>Полезный отпуск электической энергии</t>
  </si>
  <si>
    <t>ТСО</t>
  </si>
  <si>
    <t>Объем, кВтч</t>
  </si>
  <si>
    <t>ВН</t>
  </si>
  <si>
    <t>СН1</t>
  </si>
  <si>
    <t>СН2</t>
  </si>
  <si>
    <t>НН</t>
  </si>
  <si>
    <t>Итого</t>
  </si>
  <si>
    <t>Объем, МВт</t>
  </si>
  <si>
    <t>май 2014г.</t>
  </si>
  <si>
    <t>МРСК Урала, ОАО (ф-л "Свердловэнерго")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</si>
  <si>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</si>
  <si>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</si>
  <si>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по тарифным группам в разрезе территориальных сетевых организаций по уровням напряжения*</t>
  </si>
  <si>
    <t>Информация энергосбытовой компании об объеме фактического полезного отпуска электрической энергии и мощности</t>
  </si>
  <si>
    <t>июнь 2014г.</t>
  </si>
  <si>
    <t>июль 2014г.</t>
  </si>
  <si>
    <t>август 2014г.</t>
  </si>
  <si>
    <t>сентябрь 2014г.</t>
  </si>
  <si>
    <t>октябрь 2014г.</t>
  </si>
  <si>
    <t>ноябрь 2014г.</t>
  </si>
  <si>
    <t>декабрь 2014г.</t>
  </si>
  <si>
    <t>январь 2015г.</t>
  </si>
  <si>
    <t>февраль 2015г.</t>
  </si>
  <si>
    <t>март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</si>
</sst>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0.00000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164" fontId="1" fillId="0" borderId="0" xfId="0" applyNumberFormat="1" applyFont="1" applyBorder="1"/>
    <xf numFmtId="4" fontId="3" fillId="2" borderId="2" xfId="0" applyNumberFormat="1" applyFont="1" applyFill="1" applyBorder="1"/>
    <xf numFmtId="0" fontId="3" fillId="0" borderId="0" xfId="0" applyFont="1"/>
    <xf numFmtId="0" fontId="8" fillId="0" borderId="0" xfId="0" applyFont="1"/>
    <xf numFmtId="4" fontId="5" fillId="0" borderId="1" xfId="0" applyNumberFormat="1" applyFont="1" applyFill="1" applyBorder="1"/>
    <xf numFmtId="4" fontId="4" fillId="0" borderId="3" xfId="1" applyNumberFormat="1" applyFont="1" applyFill="1" applyBorder="1" applyAlignment="1">
      <alignment horizontal="right" wrapText="1"/>
    </xf>
    <xf numFmtId="0" fontId="5" fillId="0" borderId="1" xfId="0" applyFont="1" applyBorder="1"/>
    <xf numFmtId="4" fontId="4" fillId="0" borderId="1" xfId="1" applyNumberFormat="1" applyFont="1" applyFill="1" applyBorder="1" applyAlignment="1">
      <alignment horizontal="right" wrapText="1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3" fillId="2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3" xfId="0" applyFont="1" applyBorder="1"/>
    <xf numFmtId="166" fontId="4" fillId="0" borderId="1" xfId="0" applyNumberFormat="1" applyFont="1" applyFill="1" applyBorder="1" applyAlignment="1">
      <alignment horizontal="center" vertical="top" wrapText="1"/>
    </xf>
    <xf numFmtId="4" fontId="4" fillId="0" borderId="0" xfId="1" applyNumberFormat="1" applyFont="1" applyFill="1" applyBorder="1" applyAlignment="1">
      <alignment horizontal="right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right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/>
    <xf numFmtId="0" fontId="1" fillId="0" borderId="0" xfId="0" applyFont="1" applyAlignment="1"/>
    <xf numFmtId="0" fontId="6" fillId="0" borderId="1" xfId="0" applyFont="1" applyBorder="1"/>
    <xf numFmtId="0" fontId="3" fillId="0" borderId="0" xfId="0" applyFont="1" applyAlignment="1">
      <alignment horizontal="left" wrapText="1" shrinkToFit="1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10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sqref="A1:XFD104857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37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5948486</v>
      </c>
      <c r="E11" s="31"/>
      <c r="F11" s="30">
        <f>B11+C11+D11+E11</f>
        <v>5948486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8.0530000000000008</v>
      </c>
      <c r="E18" s="30"/>
      <c r="F18" s="30">
        <f>B18+C18+D18+E18</f>
        <v>8.0530000000000008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9" priority="9" stopIfTrue="1" operator="equal">
      <formula>0</formula>
    </cfRule>
  </conditionalFormatting>
  <conditionalFormatting sqref="B8:E8">
    <cfRule type="cellIs" dxfId="98" priority="8" stopIfTrue="1" operator="equal">
      <formula>0</formula>
    </cfRule>
  </conditionalFormatting>
  <conditionalFormatting sqref="B8:E8">
    <cfRule type="cellIs" dxfId="97" priority="7" stopIfTrue="1" operator="equal">
      <formula>0</formula>
    </cfRule>
  </conditionalFormatting>
  <conditionalFormatting sqref="B8:E8">
    <cfRule type="cellIs" dxfId="96" priority="6" stopIfTrue="1" operator="equal">
      <formula>0</formula>
    </cfRule>
  </conditionalFormatting>
  <conditionalFormatting sqref="B8:E8">
    <cfRule type="cellIs" dxfId="95" priority="5" stopIfTrue="1" operator="equal">
      <formula>0</formula>
    </cfRule>
  </conditionalFormatting>
  <conditionalFormatting sqref="B8:E8">
    <cfRule type="cellIs" dxfId="94" priority="4" stopIfTrue="1" operator="equal">
      <formula>0</formula>
    </cfRule>
  </conditionalFormatting>
  <conditionalFormatting sqref="B8:E8">
    <cfRule type="cellIs" dxfId="93" priority="3" stopIfTrue="1" operator="equal">
      <formula>0</formula>
    </cfRule>
  </conditionalFormatting>
  <conditionalFormatting sqref="B8:E8">
    <cfRule type="cellIs" dxfId="92" priority="2" stopIfTrue="1" operator="equal">
      <formula>0</formula>
    </cfRule>
  </conditionalFormatting>
  <conditionalFormatting sqref="A18">
    <cfRule type="cellIs" dxfId="9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9" sqref="C19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34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5473659</v>
      </c>
      <c r="E11" s="31"/>
      <c r="F11" s="30">
        <f>B11+C11+D11+E11</f>
        <v>5473659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7.2119999999999997</v>
      </c>
      <c r="E18" s="30"/>
      <c r="F18" s="30">
        <f>B18+C18+D18+E18</f>
        <v>7.2119999999999997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27" priority="9" stopIfTrue="1" operator="equal">
      <formula>0</formula>
    </cfRule>
  </conditionalFormatting>
  <conditionalFormatting sqref="B8:E8">
    <cfRule type="cellIs" dxfId="26" priority="8" stopIfTrue="1" operator="equal">
      <formula>0</formula>
    </cfRule>
  </conditionalFormatting>
  <conditionalFormatting sqref="B8:E8">
    <cfRule type="cellIs" dxfId="25" priority="7" stopIfTrue="1" operator="equal">
      <formula>0</formula>
    </cfRule>
  </conditionalFormatting>
  <conditionalFormatting sqref="B8:E8">
    <cfRule type="cellIs" dxfId="24" priority="6" stopIfTrue="1" operator="equal">
      <formula>0</formula>
    </cfRule>
  </conditionalFormatting>
  <conditionalFormatting sqref="B8:E8">
    <cfRule type="cellIs" dxfId="23" priority="5" stopIfTrue="1" operator="equal">
      <formula>0</formula>
    </cfRule>
  </conditionalFormatting>
  <conditionalFormatting sqref="B8:E8">
    <cfRule type="cellIs" dxfId="22" priority="4" stopIfTrue="1" operator="equal">
      <formula>0</formula>
    </cfRule>
  </conditionalFormatting>
  <conditionalFormatting sqref="B8:E8">
    <cfRule type="cellIs" dxfId="21" priority="3" stopIfTrue="1" operator="equal">
      <formula>0</formula>
    </cfRule>
  </conditionalFormatting>
  <conditionalFormatting sqref="B8:E8">
    <cfRule type="cellIs" dxfId="20" priority="2" stopIfTrue="1" operator="equal">
      <formula>0</formula>
    </cfRule>
  </conditionalFormatting>
  <conditionalFormatting sqref="A18">
    <cfRule type="cellIs" dxfId="19" priority="1" stopIfTrue="1" operator="equal">
      <formula>0</formula>
    </cfRule>
  </conditionalFormatting>
  <pageMargins left="0.36" right="0.32" top="0.51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33" sqref="E33"/>
    </sheetView>
  </sheetViews>
  <sheetFormatPr defaultRowHeight="12.75" x14ac:dyDescent="0.2"/>
  <cols>
    <col min="1" max="1" width="42.140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35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2686208</v>
      </c>
      <c r="E11" s="31"/>
      <c r="F11" s="30">
        <f>B11+C11+D11+E11</f>
        <v>2686208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3.6156000000000001</v>
      </c>
      <c r="E18" s="30"/>
      <c r="F18" s="30">
        <f>B18+C18+D18+E18</f>
        <v>3.6156000000000001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18" priority="9" stopIfTrue="1" operator="equal">
      <formula>0</formula>
    </cfRule>
  </conditionalFormatting>
  <conditionalFormatting sqref="B8:E8">
    <cfRule type="cellIs" dxfId="17" priority="8" stopIfTrue="1" operator="equal">
      <formula>0</formula>
    </cfRule>
  </conditionalFormatting>
  <conditionalFormatting sqref="B8:E8">
    <cfRule type="cellIs" dxfId="16" priority="7" stopIfTrue="1" operator="equal">
      <formula>0</formula>
    </cfRule>
  </conditionalFormatting>
  <conditionalFormatting sqref="B8:E8">
    <cfRule type="cellIs" dxfId="15" priority="6" stopIfTrue="1" operator="equal">
      <formula>0</formula>
    </cfRule>
  </conditionalFormatting>
  <conditionalFormatting sqref="B8:E8">
    <cfRule type="cellIs" dxfId="14" priority="5" stopIfTrue="1" operator="equal">
      <formula>0</formula>
    </cfRule>
  </conditionalFormatting>
  <conditionalFormatting sqref="B8:E8">
    <cfRule type="cellIs" dxfId="13" priority="4" stopIfTrue="1" operator="equal">
      <formula>0</formula>
    </cfRule>
  </conditionalFormatting>
  <conditionalFormatting sqref="B8:E8">
    <cfRule type="cellIs" dxfId="12" priority="3" stopIfTrue="1" operator="equal">
      <formula>0</formula>
    </cfRule>
  </conditionalFormatting>
  <conditionalFormatting sqref="B8:E8">
    <cfRule type="cellIs" dxfId="11" priority="2" stopIfTrue="1" operator="equal">
      <formula>0</formula>
    </cfRule>
  </conditionalFormatting>
  <conditionalFormatting sqref="A18">
    <cfRule type="cellIs" dxfId="10" priority="1" stopIfTrue="1" operator="equal">
      <formula>0</formula>
    </cfRule>
  </conditionalFormatting>
  <pageMargins left="0.63" right="0.52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9" sqref="D19"/>
    </sheetView>
  </sheetViews>
  <sheetFormatPr defaultRowHeight="12.75" x14ac:dyDescent="0.2"/>
  <cols>
    <col min="1" max="1" width="42.140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36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4204595</v>
      </c>
      <c r="E11" s="31"/>
      <c r="F11" s="30">
        <f>B11+C11+D11+E11</f>
        <v>4204595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5.827</v>
      </c>
      <c r="E18" s="30"/>
      <c r="F18" s="30">
        <f>B18+C18+D18+E18</f>
        <v>5.827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9" stopIfTrue="1" operator="equal">
      <formula>0</formula>
    </cfRule>
  </conditionalFormatting>
  <conditionalFormatting sqref="B8:E8">
    <cfRule type="cellIs" dxfId="8" priority="8" stopIfTrue="1" operator="equal">
      <formula>0</formula>
    </cfRule>
  </conditionalFormatting>
  <conditionalFormatting sqref="B8:E8">
    <cfRule type="cellIs" dxfId="7" priority="7" stopIfTrue="1" operator="equal">
      <formula>0</formula>
    </cfRule>
  </conditionalFormatting>
  <conditionalFormatting sqref="B8:E8">
    <cfRule type="cellIs" dxfId="6" priority="6" stopIfTrue="1" operator="equal">
      <formula>0</formula>
    </cfRule>
  </conditionalFormatting>
  <conditionalFormatting sqref="B8:E8">
    <cfRule type="cellIs" dxfId="5" priority="5" stopIfTrue="1" operator="equal">
      <formula>0</formula>
    </cfRule>
  </conditionalFormatting>
  <conditionalFormatting sqref="B8:E8">
    <cfRule type="cellIs" dxfId="4" priority="4" stopIfTrue="1" operator="equal">
      <formula>0</formula>
    </cfRule>
  </conditionalFormatting>
  <conditionalFormatting sqref="B8:E8">
    <cfRule type="cellIs" dxfId="3" priority="3" stopIfTrue="1" operator="equal">
      <formula>0</formula>
    </cfRule>
  </conditionalFormatting>
  <conditionalFormatting sqref="B8:E8">
    <cfRule type="cellIs" dxfId="2" priority="2" stopIfTrue="1" operator="equal">
      <formula>0</formula>
    </cfRule>
  </conditionalFormatting>
  <conditionalFormatting sqref="A18">
    <cfRule type="cellIs" dxfId="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A41" sqref="A41"/>
    </sheetView>
  </sheetViews>
  <sheetFormatPr defaultRowHeight="12.75" x14ac:dyDescent="0.2"/>
  <cols>
    <col min="2" max="2" width="62" customWidth="1"/>
    <col min="3" max="3" width="22.7109375" style="18" customWidth="1"/>
    <col min="4" max="4" width="23" style="1" hidden="1" customWidth="1"/>
    <col min="5" max="6" width="22.7109375" hidden="1" customWidth="1"/>
    <col min="7" max="7" width="14.7109375" customWidth="1"/>
  </cols>
  <sheetData>
    <row r="2" spans="2:7" ht="15.75" x14ac:dyDescent="0.25">
      <c r="B2" s="7" t="s">
        <v>5</v>
      </c>
      <c r="D2" s="20" t="s">
        <v>12</v>
      </c>
    </row>
    <row r="3" spans="2:7" ht="15.75" x14ac:dyDescent="0.25">
      <c r="B3" s="7"/>
      <c r="D3" s="20"/>
    </row>
    <row r="5" spans="2:7" s="3" customFormat="1" ht="45" x14ac:dyDescent="0.25">
      <c r="B5" s="14" t="s">
        <v>3</v>
      </c>
      <c r="C5" s="17" t="s">
        <v>0</v>
      </c>
      <c r="D5" s="15" t="s">
        <v>1</v>
      </c>
      <c r="E5" s="16" t="s">
        <v>2</v>
      </c>
      <c r="F5" s="16" t="s">
        <v>4</v>
      </c>
    </row>
    <row r="6" spans="2:7" ht="14.25" x14ac:dyDescent="0.2">
      <c r="B6" s="25" t="s">
        <v>9</v>
      </c>
      <c r="C6" s="9" t="e">
        <f>январь!#REF!</f>
        <v>#REF!</v>
      </c>
      <c r="D6" s="26">
        <v>1.34</v>
      </c>
      <c r="E6" s="10" t="e">
        <f>D6*C6</f>
        <v>#REF!</v>
      </c>
      <c r="F6" s="10" t="e">
        <f>E6*1.18</f>
        <v>#REF!</v>
      </c>
      <c r="G6" s="27"/>
    </row>
    <row r="7" spans="2:7" ht="14.25" x14ac:dyDescent="0.2">
      <c r="B7" s="11" t="s">
        <v>10</v>
      </c>
      <c r="C7" s="9" t="e">
        <f>февраль!#REF!+март!#REF!+апрель!#REF!+май!#REF!+октябрь!C6+ноябрь!C6+декабрь!C6</f>
        <v>#REF!</v>
      </c>
      <c r="D7" s="26"/>
      <c r="E7" s="10"/>
      <c r="F7" s="10"/>
      <c r="G7" s="27"/>
    </row>
    <row r="8" spans="2:7" s="4" customFormat="1" ht="20.25" customHeight="1" thickBot="1" x14ac:dyDescent="0.25">
      <c r="B8" s="13" t="s">
        <v>11</v>
      </c>
      <c r="C8" s="9" t="e">
        <f>январь!#REF!+январь!#REF!+март!#REF!+май!B8+июнь!C5+июль!C5+август!C6+#REF!+октябрь!C9+ноябрь!C7+декабрь!C7</f>
        <v>#REF!</v>
      </c>
      <c r="D8" s="21">
        <v>1.467803</v>
      </c>
      <c r="E8" s="12" t="e">
        <f>D8*C8</f>
        <v>#REF!</v>
      </c>
      <c r="F8" s="12" t="e">
        <f>E8*1.18</f>
        <v>#REF!</v>
      </c>
    </row>
    <row r="9" spans="2:7" s="3" customFormat="1" ht="20.25" customHeight="1" thickBot="1" x14ac:dyDescent="0.3">
      <c r="B9" s="5"/>
      <c r="C9" s="19" t="e">
        <f>C8+C7+C6</f>
        <v>#REF!</v>
      </c>
      <c r="D9" s="22"/>
      <c r="E9" s="6" t="e">
        <f>E8</f>
        <v>#REF!</v>
      </c>
      <c r="F9" s="6" t="e">
        <f>F8</f>
        <v>#REF!</v>
      </c>
      <c r="G9" s="2"/>
    </row>
    <row r="10" spans="2:7" s="3" customFormat="1" ht="20.25" customHeight="1" x14ac:dyDescent="0.25">
      <c r="B10" s="5"/>
      <c r="C10" s="24"/>
      <c r="D10" s="22"/>
      <c r="E10" s="23"/>
      <c r="F10" s="23"/>
      <c r="G10" s="2"/>
    </row>
    <row r="11" spans="2:7" s="3" customFormat="1" ht="20.25" customHeight="1" x14ac:dyDescent="0.25">
      <c r="B11" s="5"/>
      <c r="C11" s="24"/>
      <c r="D11" s="22"/>
      <c r="E11" s="23"/>
      <c r="F11" s="23"/>
      <c r="G11" s="2"/>
    </row>
    <row r="14" spans="2:7" ht="15.75" x14ac:dyDescent="0.25">
      <c r="B14" s="8" t="s">
        <v>6</v>
      </c>
      <c r="C14"/>
      <c r="D14" s="8" t="s">
        <v>8</v>
      </c>
    </row>
    <row r="15" spans="2:7" ht="15.75" customHeight="1" x14ac:dyDescent="0.25">
      <c r="B15" s="8" t="s">
        <v>7</v>
      </c>
      <c r="C15"/>
      <c r="D15"/>
    </row>
    <row r="16" spans="2:7" ht="15.75" x14ac:dyDescent="0.25">
      <c r="B16" s="8"/>
    </row>
  </sheetData>
  <conditionalFormatting sqref="D5 C4 F6:F7 B8:B9 D8:G9 C9">
    <cfRule type="cellIs" dxfId="0" priority="8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sqref="A1:XFD104857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38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5382779</v>
      </c>
      <c r="E11" s="31"/>
      <c r="F11" s="30">
        <f>B11+C11+D11+E11</f>
        <v>5382779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8.0389999999999997</v>
      </c>
      <c r="E18" s="30"/>
      <c r="F18" s="30">
        <f>B18+C18+D18+E18</f>
        <v>8.0389999999999997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0" priority="9" stopIfTrue="1" operator="equal">
      <formula>0</formula>
    </cfRule>
  </conditionalFormatting>
  <conditionalFormatting sqref="B8:E8">
    <cfRule type="cellIs" dxfId="89" priority="8" stopIfTrue="1" operator="equal">
      <formula>0</formula>
    </cfRule>
  </conditionalFormatting>
  <conditionalFormatting sqref="B8:E8">
    <cfRule type="cellIs" dxfId="88" priority="7" stopIfTrue="1" operator="equal">
      <formula>0</formula>
    </cfRule>
  </conditionalFormatting>
  <conditionalFormatting sqref="B8:E8">
    <cfRule type="cellIs" dxfId="87" priority="6" stopIfTrue="1" operator="equal">
      <formula>0</formula>
    </cfRule>
  </conditionalFormatting>
  <conditionalFormatting sqref="B8:E8">
    <cfRule type="cellIs" dxfId="86" priority="5" stopIfTrue="1" operator="equal">
      <formula>0</formula>
    </cfRule>
  </conditionalFormatting>
  <conditionalFormatting sqref="B8:E8">
    <cfRule type="cellIs" dxfId="85" priority="4" stopIfTrue="1" operator="equal">
      <formula>0</formula>
    </cfRule>
  </conditionalFormatting>
  <conditionalFormatting sqref="B8:E8">
    <cfRule type="cellIs" dxfId="84" priority="3" stopIfTrue="1" operator="equal">
      <formula>0</formula>
    </cfRule>
  </conditionalFormatting>
  <conditionalFormatting sqref="B8:E8">
    <cfRule type="cellIs" dxfId="83" priority="2" stopIfTrue="1" operator="equal">
      <formula>0</formula>
    </cfRule>
  </conditionalFormatting>
  <conditionalFormatting sqref="A18">
    <cfRule type="cellIs" dxfId="82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A32" sqref="A32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39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5751624</v>
      </c>
      <c r="E11" s="31"/>
      <c r="F11" s="30">
        <f>B11+C11+D11+E11</f>
        <v>5751624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7.9820000000000002</v>
      </c>
      <c r="E18" s="30"/>
      <c r="F18" s="30">
        <f>B18+C18+D18+E18</f>
        <v>7.9820000000000002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1" priority="9" stopIfTrue="1" operator="equal">
      <formula>0</formula>
    </cfRule>
  </conditionalFormatting>
  <conditionalFormatting sqref="B8:E8">
    <cfRule type="cellIs" dxfId="80" priority="8" stopIfTrue="1" operator="equal">
      <formula>0</formula>
    </cfRule>
  </conditionalFormatting>
  <conditionalFormatting sqref="B8:E8">
    <cfRule type="cellIs" dxfId="79" priority="7" stopIfTrue="1" operator="equal">
      <formula>0</formula>
    </cfRule>
  </conditionalFormatting>
  <conditionalFormatting sqref="B8:E8">
    <cfRule type="cellIs" dxfId="78" priority="6" stopIfTrue="1" operator="equal">
      <formula>0</formula>
    </cfRule>
  </conditionalFormatting>
  <conditionalFormatting sqref="B8:E8">
    <cfRule type="cellIs" dxfId="77" priority="5" stopIfTrue="1" operator="equal">
      <formula>0</formula>
    </cfRule>
  </conditionalFormatting>
  <conditionalFormatting sqref="B8:E8">
    <cfRule type="cellIs" dxfId="76" priority="4" stopIfTrue="1" operator="equal">
      <formula>0</formula>
    </cfRule>
  </conditionalFormatting>
  <conditionalFormatting sqref="B8:E8">
    <cfRule type="cellIs" dxfId="75" priority="3" stopIfTrue="1" operator="equal">
      <formula>0</formula>
    </cfRule>
  </conditionalFormatting>
  <conditionalFormatting sqref="B8:E8">
    <cfRule type="cellIs" dxfId="74" priority="2" stopIfTrue="1" operator="equal">
      <formula>0</formula>
    </cfRule>
  </conditionalFormatting>
  <conditionalFormatting sqref="A18">
    <cfRule type="cellIs" dxfId="73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"/>
  <sheetViews>
    <sheetView workbookViewId="0">
      <selection activeCell="A23" sqref="A2:XFD23"/>
    </sheetView>
  </sheetViews>
  <sheetFormatPr defaultRowHeight="12.75" x14ac:dyDescent="0.2"/>
  <cols>
    <col min="2" max="2" width="64.7109375" customWidth="1"/>
    <col min="3" max="3" width="22.7109375" style="18" customWidth="1"/>
    <col min="4" max="4" width="23.42578125" style="1" customWidth="1"/>
  </cols>
  <sheetData>
    <row r="2" spans="2:2" ht="15.75" x14ac:dyDescent="0.25">
      <c r="B2" s="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A34" sqref="A34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24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115971</v>
      </c>
      <c r="E11" s="31"/>
      <c r="F11" s="30">
        <f>B11+C11+D11+E11</f>
        <v>115971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0.19900000000000001</v>
      </c>
      <c r="E18" s="30"/>
      <c r="F18" s="30">
        <f>B18+C18+D18+E18</f>
        <v>0.19900000000000001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7:B7"/>
    <mergeCell ref="A3:F3"/>
    <mergeCell ref="A4:F4"/>
    <mergeCell ref="A9:A10"/>
    <mergeCell ref="A16:A17"/>
  </mergeCells>
  <conditionalFormatting sqref="B12:H14 A12:A13 A11:H11">
    <cfRule type="cellIs" dxfId="72" priority="33" stopIfTrue="1" operator="equal">
      <formula>0</formula>
    </cfRule>
  </conditionalFormatting>
  <conditionalFormatting sqref="B8:E8">
    <cfRule type="cellIs" dxfId="71" priority="31" stopIfTrue="1" operator="equal">
      <formula>0</formula>
    </cfRule>
  </conditionalFormatting>
  <conditionalFormatting sqref="B8:E8">
    <cfRule type="cellIs" dxfId="70" priority="28" stopIfTrue="1" operator="equal">
      <formula>0</formula>
    </cfRule>
  </conditionalFormatting>
  <conditionalFormatting sqref="B8:E8">
    <cfRule type="cellIs" dxfId="69" priority="24" stopIfTrue="1" operator="equal">
      <formula>0</formula>
    </cfRule>
  </conditionalFormatting>
  <conditionalFormatting sqref="B8:E8">
    <cfRule type="cellIs" dxfId="68" priority="21" stopIfTrue="1" operator="equal">
      <formula>0</formula>
    </cfRule>
  </conditionalFormatting>
  <conditionalFormatting sqref="B8:E8">
    <cfRule type="cellIs" dxfId="67" priority="18" stopIfTrue="1" operator="equal">
      <formula>0</formula>
    </cfRule>
  </conditionalFormatting>
  <conditionalFormatting sqref="B8:E8">
    <cfRule type="cellIs" dxfId="66" priority="15" stopIfTrue="1" operator="equal">
      <formula>0</formula>
    </cfRule>
  </conditionalFormatting>
  <conditionalFormatting sqref="B8:E8">
    <cfRule type="cellIs" dxfId="65" priority="12" stopIfTrue="1" operator="equal">
      <formula>0</formula>
    </cfRule>
  </conditionalFormatting>
  <conditionalFormatting sqref="A18">
    <cfRule type="cellIs" dxfId="64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sqref="A1:XFD1048576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30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1996170</v>
      </c>
      <c r="E11" s="31"/>
      <c r="F11" s="30">
        <f>B11+C11+D11+E11</f>
        <v>1996170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2.4449999999999998</v>
      </c>
      <c r="E18" s="30"/>
      <c r="F18" s="30">
        <f>B18+C18+D18+E18</f>
        <v>2.4449999999999998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63" priority="9" stopIfTrue="1" operator="equal">
      <formula>0</formula>
    </cfRule>
  </conditionalFormatting>
  <conditionalFormatting sqref="B8:E8">
    <cfRule type="cellIs" dxfId="62" priority="8" stopIfTrue="1" operator="equal">
      <formula>0</formula>
    </cfRule>
  </conditionalFormatting>
  <conditionalFormatting sqref="B8:E8">
    <cfRule type="cellIs" dxfId="61" priority="7" stopIfTrue="1" operator="equal">
      <formula>0</formula>
    </cfRule>
  </conditionalFormatting>
  <conditionalFormatting sqref="B8:E8">
    <cfRule type="cellIs" dxfId="60" priority="6" stopIfTrue="1" operator="equal">
      <formula>0</formula>
    </cfRule>
  </conditionalFormatting>
  <conditionalFormatting sqref="B8:E8">
    <cfRule type="cellIs" dxfId="59" priority="5" stopIfTrue="1" operator="equal">
      <formula>0</formula>
    </cfRule>
  </conditionalFormatting>
  <conditionalFormatting sqref="B8:E8">
    <cfRule type="cellIs" dxfId="58" priority="4" stopIfTrue="1" operator="equal">
      <formula>0</formula>
    </cfRule>
  </conditionalFormatting>
  <conditionalFormatting sqref="B8:E8">
    <cfRule type="cellIs" dxfId="57" priority="3" stopIfTrue="1" operator="equal">
      <formula>0</formula>
    </cfRule>
  </conditionalFormatting>
  <conditionalFormatting sqref="B8:E8">
    <cfRule type="cellIs" dxfId="56" priority="2" stopIfTrue="1" operator="equal">
      <formula>0</formula>
    </cfRule>
  </conditionalFormatting>
  <conditionalFormatting sqref="A18">
    <cfRule type="cellIs" dxfId="5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33" sqref="C33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31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2172339</v>
      </c>
      <c r="E11" s="31"/>
      <c r="F11" s="30">
        <f>B11+C11+D11+E11</f>
        <v>2172339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2.6930000000000001</v>
      </c>
      <c r="E18" s="30"/>
      <c r="F18" s="30">
        <f>B18+C18+D18+E18</f>
        <v>2.6930000000000001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54" priority="9" stopIfTrue="1" operator="equal">
      <formula>0</formula>
    </cfRule>
  </conditionalFormatting>
  <conditionalFormatting sqref="B8:E8">
    <cfRule type="cellIs" dxfId="53" priority="8" stopIfTrue="1" operator="equal">
      <formula>0</formula>
    </cfRule>
  </conditionalFormatting>
  <conditionalFormatting sqref="B8:E8">
    <cfRule type="cellIs" dxfId="52" priority="7" stopIfTrue="1" operator="equal">
      <formula>0</formula>
    </cfRule>
  </conditionalFormatting>
  <conditionalFormatting sqref="B8:E8">
    <cfRule type="cellIs" dxfId="51" priority="6" stopIfTrue="1" operator="equal">
      <formula>0</formula>
    </cfRule>
  </conditionalFormatting>
  <conditionalFormatting sqref="B8:E8">
    <cfRule type="cellIs" dxfId="50" priority="5" stopIfTrue="1" operator="equal">
      <formula>0</formula>
    </cfRule>
  </conditionalFormatting>
  <conditionalFormatting sqref="B8:E8">
    <cfRule type="cellIs" dxfId="49" priority="4" stopIfTrue="1" operator="equal">
      <formula>0</formula>
    </cfRule>
  </conditionalFormatting>
  <conditionalFormatting sqref="B8:E8">
    <cfRule type="cellIs" dxfId="48" priority="3" stopIfTrue="1" operator="equal">
      <formula>0</formula>
    </cfRule>
  </conditionalFormatting>
  <conditionalFormatting sqref="B8:E8">
    <cfRule type="cellIs" dxfId="47" priority="2" stopIfTrue="1" operator="equal">
      <formula>0</formula>
    </cfRule>
  </conditionalFormatting>
  <conditionalFormatting sqref="A18">
    <cfRule type="cellIs" dxfId="46" priority="1" stopIfTrue="1" operator="equal">
      <formula>0</formula>
    </cfRule>
  </conditionalFormatting>
  <pageMargins left="0.3" right="0.43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opLeftCell="A4" zoomScale="99" zoomScaleNormal="99" zoomScaleSheetLayoutView="100" workbookViewId="0">
      <selection activeCell="B32" sqref="B32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32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4594808</v>
      </c>
      <c r="E11" s="31"/>
      <c r="F11" s="30">
        <f>B11+C11+D11+E11</f>
        <v>4594808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7.4160000000000004</v>
      </c>
      <c r="E18" s="30"/>
      <c r="F18" s="30">
        <f>B18+C18+D18+E18</f>
        <v>7.4160000000000004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45" priority="9" stopIfTrue="1" operator="equal">
      <formula>0</formula>
    </cfRule>
  </conditionalFormatting>
  <conditionalFormatting sqref="B8:E8">
    <cfRule type="cellIs" dxfId="44" priority="8" stopIfTrue="1" operator="equal">
      <formula>0</formula>
    </cfRule>
  </conditionalFormatting>
  <conditionalFormatting sqref="B8:E8">
    <cfRule type="cellIs" dxfId="43" priority="7" stopIfTrue="1" operator="equal">
      <formula>0</formula>
    </cfRule>
  </conditionalFormatting>
  <conditionalFormatting sqref="B8:E8">
    <cfRule type="cellIs" dxfId="42" priority="6" stopIfTrue="1" operator="equal">
      <formula>0</formula>
    </cfRule>
  </conditionalFormatting>
  <conditionalFormatting sqref="B8:E8">
    <cfRule type="cellIs" dxfId="41" priority="5" stopIfTrue="1" operator="equal">
      <formula>0</formula>
    </cfRule>
  </conditionalFormatting>
  <conditionalFormatting sqref="B8:E8">
    <cfRule type="cellIs" dxfId="40" priority="4" stopIfTrue="1" operator="equal">
      <formula>0</formula>
    </cfRule>
  </conditionalFormatting>
  <conditionalFormatting sqref="B8:E8">
    <cfRule type="cellIs" dxfId="39" priority="3" stopIfTrue="1" operator="equal">
      <formula>0</formula>
    </cfRule>
  </conditionalFormatting>
  <conditionalFormatting sqref="B8:E8">
    <cfRule type="cellIs" dxfId="38" priority="2" stopIfTrue="1" operator="equal">
      <formula>0</formula>
    </cfRule>
  </conditionalFormatting>
  <conditionalFormatting sqref="A18">
    <cfRule type="cellIs" dxfId="37" priority="1" stopIfTrue="1" operator="equal">
      <formula>0</formula>
    </cfRule>
  </conditionalFormatting>
  <pageMargins left="0.6692913385826772" right="0.55118110236220474" top="0.57999999999999996" bottom="0.70866141732283472" header="0.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33" sqref="C33"/>
    </sheetView>
  </sheetViews>
  <sheetFormatPr defaultRowHeight="12.75" x14ac:dyDescent="0.2"/>
  <cols>
    <col min="1" max="1" width="46.28515625" customWidth="1"/>
    <col min="2" max="5" width="18.7109375" style="18" customWidth="1"/>
    <col min="6" max="6" width="19.7109375" style="1" customWidth="1"/>
  </cols>
  <sheetData>
    <row r="2" spans="1:7" ht="15.75" x14ac:dyDescent="0.25">
      <c r="A2" s="7" t="s">
        <v>14</v>
      </c>
    </row>
    <row r="3" spans="1:7" ht="15.75" customHeight="1" x14ac:dyDescent="0.25">
      <c r="A3" s="35" t="s">
        <v>29</v>
      </c>
      <c r="B3" s="35"/>
      <c r="C3" s="35"/>
      <c r="D3" s="35"/>
      <c r="E3" s="35"/>
      <c r="F3" s="35"/>
    </row>
    <row r="4" spans="1:7" ht="15.75" customHeight="1" x14ac:dyDescent="0.25">
      <c r="A4" s="35" t="s">
        <v>28</v>
      </c>
      <c r="B4" s="35"/>
      <c r="C4" s="35"/>
      <c r="D4" s="35"/>
      <c r="E4" s="35"/>
      <c r="F4" s="35"/>
    </row>
    <row r="5" spans="1:7" ht="15.75" customHeight="1" x14ac:dyDescent="0.25">
      <c r="A5" s="28"/>
    </row>
    <row r="6" spans="1:7" ht="15.75" customHeight="1" x14ac:dyDescent="0.2">
      <c r="F6" s="29" t="s">
        <v>33</v>
      </c>
    </row>
    <row r="7" spans="1:7" ht="24" customHeight="1" x14ac:dyDescent="0.25">
      <c r="A7" s="36" t="s">
        <v>15</v>
      </c>
      <c r="B7" s="36"/>
    </row>
    <row r="9" spans="1:7" ht="30.75" customHeight="1" x14ac:dyDescent="0.25">
      <c r="A9" s="37" t="s">
        <v>16</v>
      </c>
      <c r="B9" s="17" t="s">
        <v>18</v>
      </c>
      <c r="C9" s="17" t="s">
        <v>19</v>
      </c>
      <c r="D9" s="17" t="s">
        <v>20</v>
      </c>
      <c r="E9" s="17" t="s">
        <v>21</v>
      </c>
      <c r="F9" s="17" t="s">
        <v>22</v>
      </c>
    </row>
    <row r="10" spans="1:7" s="3" customFormat="1" ht="22.5" customHeight="1" x14ac:dyDescent="0.25">
      <c r="A10" s="37"/>
      <c r="B10" s="17" t="s">
        <v>17</v>
      </c>
      <c r="C10" s="17" t="s">
        <v>17</v>
      </c>
      <c r="D10" s="17" t="s">
        <v>17</v>
      </c>
      <c r="E10" s="17" t="s">
        <v>17</v>
      </c>
      <c r="F10" s="17" t="s">
        <v>17</v>
      </c>
    </row>
    <row r="11" spans="1:7" s="4" customFormat="1" ht="20.25" customHeight="1" x14ac:dyDescent="0.25">
      <c r="A11" s="34" t="s">
        <v>25</v>
      </c>
      <c r="B11" s="30"/>
      <c r="C11" s="31"/>
      <c r="D11" s="30">
        <v>5049848</v>
      </c>
      <c r="E11" s="31"/>
      <c r="F11" s="30">
        <f>B11+C11+D11+E11</f>
        <v>5049848</v>
      </c>
    </row>
    <row r="12" spans="1:7" s="3" customFormat="1" ht="20.25" customHeight="1" x14ac:dyDescent="0.25">
      <c r="A12" s="5"/>
      <c r="B12" s="24"/>
      <c r="C12" s="24"/>
      <c r="D12" s="24"/>
      <c r="E12" s="24"/>
      <c r="F12" s="22"/>
      <c r="G12" s="2"/>
    </row>
    <row r="13" spans="1:7" s="3" customFormat="1" ht="20.25" customHeight="1" x14ac:dyDescent="0.25">
      <c r="A13" s="5"/>
      <c r="B13" s="24"/>
      <c r="C13" s="24"/>
      <c r="D13" s="24"/>
      <c r="E13" s="24"/>
      <c r="F13" s="22"/>
      <c r="G13" s="2"/>
    </row>
    <row r="14" spans="1:7" s="3" customFormat="1" ht="24" customHeight="1" x14ac:dyDescent="0.25">
      <c r="A14" s="7" t="s">
        <v>13</v>
      </c>
      <c r="B14" s="24"/>
      <c r="C14" s="24"/>
      <c r="D14" s="24"/>
      <c r="E14" s="24"/>
      <c r="F14" s="22"/>
      <c r="G14" s="2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37" t="s">
        <v>16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</row>
    <row r="17" spans="1:7" ht="29.25" customHeight="1" x14ac:dyDescent="0.2">
      <c r="A17" s="37"/>
      <c r="B17" s="15" t="s">
        <v>23</v>
      </c>
      <c r="C17" s="15" t="s">
        <v>23</v>
      </c>
      <c r="D17" s="15" t="s">
        <v>23</v>
      </c>
      <c r="E17" s="15" t="s">
        <v>23</v>
      </c>
      <c r="F17" s="15" t="s">
        <v>23</v>
      </c>
    </row>
    <row r="18" spans="1:7" ht="20.25" customHeight="1" x14ac:dyDescent="0.25">
      <c r="A18" s="34" t="s">
        <v>25</v>
      </c>
      <c r="B18" s="30"/>
      <c r="C18" s="30"/>
      <c r="D18" s="30">
        <v>6.7140000000000004</v>
      </c>
      <c r="E18" s="30"/>
      <c r="F18" s="30">
        <f>B18+C18+D18+E18</f>
        <v>6.7140000000000004</v>
      </c>
    </row>
    <row r="19" spans="1:7" s="3" customFormat="1" ht="20.25" customHeight="1" x14ac:dyDescent="0.25">
      <c r="A19" s="5"/>
      <c r="B19" s="24"/>
      <c r="C19" s="24"/>
      <c r="D19" s="24"/>
      <c r="E19" s="24"/>
      <c r="F19" s="22"/>
      <c r="G19" s="2"/>
    </row>
    <row r="20" spans="1:7" s="3" customFormat="1" ht="20.25" customHeight="1" x14ac:dyDescent="0.25">
      <c r="A20" s="5"/>
      <c r="B20" s="24"/>
      <c r="C20" s="24"/>
      <c r="D20" s="24"/>
      <c r="E20" s="24"/>
      <c r="F20" s="22"/>
      <c r="G20" s="2"/>
    </row>
    <row r="21" spans="1:7" s="3" customFormat="1" ht="18" customHeight="1" x14ac:dyDescent="0.25">
      <c r="A21" s="32" t="s">
        <v>26</v>
      </c>
      <c r="B21" s="32"/>
      <c r="C21" s="32"/>
      <c r="D21" s="32"/>
      <c r="E21" s="24"/>
      <c r="F21" s="22"/>
      <c r="G21" s="2"/>
    </row>
    <row r="22" spans="1:7" ht="18" customHeight="1" x14ac:dyDescent="0.2">
      <c r="A22" s="33" t="s">
        <v>27</v>
      </c>
      <c r="B22" s="33"/>
      <c r="C22" s="33"/>
      <c r="D22" s="33"/>
    </row>
    <row r="24" spans="1:7" ht="15.75" x14ac:dyDescent="0.25">
      <c r="A24" s="8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36" priority="9" stopIfTrue="1" operator="equal">
      <formula>0</formula>
    </cfRule>
  </conditionalFormatting>
  <conditionalFormatting sqref="B8:E8">
    <cfRule type="cellIs" dxfId="35" priority="8" stopIfTrue="1" operator="equal">
      <formula>0</formula>
    </cfRule>
  </conditionalFormatting>
  <conditionalFormatting sqref="B8:E8">
    <cfRule type="cellIs" dxfId="34" priority="7" stopIfTrue="1" operator="equal">
      <formula>0</formula>
    </cfRule>
  </conditionalFormatting>
  <conditionalFormatting sqref="B8:E8">
    <cfRule type="cellIs" dxfId="33" priority="6" stopIfTrue="1" operator="equal">
      <formula>0</formula>
    </cfRule>
  </conditionalFormatting>
  <conditionalFormatting sqref="B8:E8">
    <cfRule type="cellIs" dxfId="32" priority="5" stopIfTrue="1" operator="equal">
      <formula>0</formula>
    </cfRule>
  </conditionalFormatting>
  <conditionalFormatting sqref="B8:E8">
    <cfRule type="cellIs" dxfId="31" priority="4" stopIfTrue="1" operator="equal">
      <formula>0</formula>
    </cfRule>
  </conditionalFormatting>
  <conditionalFormatting sqref="B8:E8">
    <cfRule type="cellIs" dxfId="30" priority="3" stopIfTrue="1" operator="equal">
      <formula>0</formula>
    </cfRule>
  </conditionalFormatting>
  <conditionalFormatting sqref="B8:E8">
    <cfRule type="cellIs" dxfId="29" priority="2" stopIfTrue="1" operator="equal">
      <formula>0</formula>
    </cfRule>
  </conditionalFormatting>
  <conditionalFormatting sqref="A18">
    <cfRule type="cellIs" dxfId="28" priority="1" stopIfTrue="1" operator="equal">
      <formula>0</formula>
    </cfRule>
  </conditionalFormatting>
  <pageMargins left="0.36" right="0.23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87887A-6AC1-41BB-B4FE-9116728F5061}"/>
</file>

<file path=customXml/itemProps2.xml><?xml version="1.0" encoding="utf-8"?>
<ds:datastoreItem xmlns:ds="http://schemas.openxmlformats.org/officeDocument/2006/customXml" ds:itemID="{1DA57D4A-4FDF-4B8A-BBEF-724D2520F145}"/>
</file>

<file path=customXml/itemProps3.xml><?xml version="1.0" encoding="utf-8"?>
<ds:datastoreItem xmlns:ds="http://schemas.openxmlformats.org/officeDocument/2006/customXml" ds:itemID="{98B20BF7-BF61-42D0-870C-2B5D5263EB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год</vt:lpstr>
      <vt:lpstr>август!Область_печати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Зотина Ольга Николаевна</cp:lastModifiedBy>
  <cp:lastPrinted>2014-12-09T06:33:11Z</cp:lastPrinted>
  <dcterms:created xsi:type="dcterms:W3CDTF">2010-09-28T07:18:19Z</dcterms:created>
  <dcterms:modified xsi:type="dcterms:W3CDTF">2015-04-13T11:40:54Z</dcterms:modified>
</cp:coreProperties>
</file>